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'Beginner'!$A$1:$I$14</definedName>
    <definedName name="_xlnm.Print_Area" localSheetId="2">'Halfgevorderd'!$A$1:$I$14</definedName>
    <definedName name="_xlnm.Print_Area" localSheetId="3">'Gevorderd'!$A$1:$L$15</definedName>
    <definedName name="_xlnm.Print_Area" localSheetId="4">'Expert'!$A$1:$J$31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<sst xmlns="http://schemas.openxmlformats.org/spreadsheetml/2006/main" count="126" uniqueCount="97">
  <si>
    <t>X.ZOEKEN (Engels: XLOOKUP)</t>
  </si>
  <si>
    <t>Voorbeeldwerkmap van DivZero</t>
  </si>
  <si>
    <t>Wat ze doet</t>
  </si>
  <si>
    <t>Zoek een waarde in de ene lijst en haal het bijbehorende gegeven uit de andere.</t>
  </si>
  <si>
    <t>Pagina op de site</t>
  </si>
  <si>
    <t>https://divzero.app/nl/functies/x-zoeken/</t>
  </si>
  <si>
    <t>De voorbeelden in dit bestand</t>
  </si>
  <si>
    <t>Beginner</t>
  </si>
  <si>
    <t>Een saldo opzoeken in de saldibalans</t>
  </si>
  <si>
    <t>Halfgevorderd</t>
  </si>
  <si>
    <t>Ontbrekende factuur in het subgrootboek</t>
  </si>
  <si>
    <t>Gevorderd</t>
  </si>
  <si>
    <t>Opzoeken in rij en kolom op rekening en periode</t>
  </si>
  <si>
    <t>Expert</t>
  </si>
  <si>
    <t>Laatste ontvangst van een klant op naampatroon (overeenkomstmodus 3)</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</si>
  <si>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</si>
  <si>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</si>
  <si>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</si>
  <si>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</si>
  <si>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</si>
  <si>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</si>
  <si>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</si>
  <si>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</si>
  <si>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</si>
  <si>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</si>
  <si>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</si>
  <si>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(X.ZOEKEN,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</si>
  <si>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</si>
  <si>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</si>
  <si>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</si>
  <si>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Rekening</t>
  </si>
  <si>
    <t>Omschrijving</t>
  </si>
  <si>
    <t>Saldo 31-12-2025</t>
  </si>
  <si>
    <t>Saldo</t>
  </si>
  <si>
    <t>Beginner: Een saldo opzoeken in de saldibalans</t>
  </si>
  <si>
    <t>Bank</t>
  </si>
  <si>
    <t>Je legt je werkpapieren naast de saldibalans van de cliënt en wilt het eindsaldo van de rekeningen 1300, 1800 en 1100 met één formule die je naar drie cellen kopieert.</t>
  </si>
  <si>
    <t>Debiteuren</t>
  </si>
  <si>
    <t>Crediteuren</t>
  </si>
  <si>
    <t>Te betalen btw</t>
  </si>
  <si>
    <t>Omzet</t>
  </si>
  <si>
    <t>Formulecel</t>
  </si>
  <si>
    <t>F2</t>
  </si>
  <si>
    <t>Formule in Nederlandse Excel (puntkomma)</t>
  </si>
  <si>
    <t>=X.ZOEKEN(E2; $A$2:$A$6; $C$2:$C$6)</t>
  </si>
  <si>
    <t>Formule met Engelse functienamen (komma)</t>
  </si>
  <si>
    <t>=XLOOKUP(E2, $A$2:$A$6, $C$2:$C$6)</t>
  </si>
  <si>
    <t>Gewone tekst. De formule in de cel zelf volgt de scheidingstekens van jouw Excel.</t>
  </si>
  <si>
    <t>Verwacht resultaat</t>
  </si>
  <si>
    <t>Factuurnr.</t>
  </si>
  <si>
    <t>Debiteur</t>
  </si>
  <si>
    <t>Openstaand</t>
  </si>
  <si>
    <t>Halfgevorderd: Ontbrekende factuur in het subgrootboek</t>
  </si>
  <si>
    <t>F-25-0391</t>
  </si>
  <si>
    <t>Hoekstra Bouw BV</t>
  </si>
  <si>
    <t>F-25-0394</t>
  </si>
  <si>
    <t>Je test of geboekte facturen in het subgrootboek debiteuren staan. Een ontbrekende factuur toont “Geen treffer” in plaats van #N/B, zodat je die kunt nalopen.</t>
  </si>
  <si>
    <t>F-25-0392</t>
  </si>
  <si>
    <t>Smit Handel BV</t>
  </si>
  <si>
    <t>F-25-0398</t>
  </si>
  <si>
    <t>Van Dijk BV</t>
  </si>
  <si>
    <t>F-25-0395</t>
  </si>
  <si>
    <t>F-25-0397</t>
  </si>
  <si>
    <t>De Boer BV</t>
  </si>
  <si>
    <t>=X.ZOEKEN(E2; $A$2:$A$6; $C$2:$C$6; "Geen treffer")</t>
  </si>
  <si>
    <t>=XLOOKUP(E2, $A$2:$A$6, $C$2:$C$6, "Geen treffer")</t>
  </si>
  <si>
    <t>P10</t>
  </si>
  <si>
    <t>P11</t>
  </si>
  <si>
    <t>P12</t>
  </si>
  <si>
    <t>Gevorderd: Opzoeken in rij en kolom op rekening en periode</t>
  </si>
  <si>
    <t>Periode</t>
  </si>
  <si>
    <t>Een overzicht uit de XAF-auditfile (het standaard auditbestand uit Nederlandse boekhoudsoftware) zet de rekeningen onder elkaar en periode 10 tot en met 12 naast elkaar, en één cel geeft de mutatie voor de gekozen rekening en periode.</t>
  </si>
  <si>
    <t>Mutatie</t>
  </si>
  <si>
    <t>G3</t>
  </si>
  <si>
    <t>=X.ZOEKEN(G1; A2:A5; X.ZOEKEN(G2; B1:D1; B2:D5))</t>
  </si>
  <si>
    <t>=XLOOKUP(G1, A2:A5, XLOOKUP(G2, B1:D1, B2:D5))</t>
  </si>
  <si>
    <t>Datum</t>
  </si>
  <si>
    <t>Bedrag</t>
  </si>
  <si>
    <t>Naamdeel</t>
  </si>
  <si>
    <t>Brouwer</t>
  </si>
  <si>
    <t>Expert: Laatste ontvangst van een klant op naampatroon (overeenkomstmodus 3)</t>
  </si>
  <si>
    <t>SEPA Brouwer Klimaat BV</t>
  </si>
  <si>
    <t>Woord</t>
  </si>
  <si>
    <t>Klimaat</t>
  </si>
  <si>
    <t>Kuipers Dakwerken BV</t>
  </si>
  <si>
    <t>Laatste</t>
  </si>
  <si>
    <t>Op het bankafschrift van Veldhuis Installatie BV staat klant Brouwer Klimaat BV in de vrije tekst in verschillende schrijfwijzen: "SEPA Brouwer Klimaat BV", "BROUWER KLIM. BV" en "brouwer klimaat b.v.". Het afschrift staat op datumvolgorde en je wilt de datum en het bedrag van de laatste ontvangst voor een cut-offcontrole. Een ander bedrijf, Brouwer Klimaatgroep NV, staat op hetzelfde afschrift en mag niet meekomen.</t>
  </si>
  <si>
    <t>BROUWER KLIM. BV</t>
  </si>
  <si>
    <t>Willems Elektra VOF</t>
  </si>
  <si>
    <t>brouwer klimaat b.v. deelbetaling</t>
  </si>
  <si>
    <t>Brouwer Klimaatgroep NV</t>
  </si>
  <si>
    <t>Peters Tegelwerk BV</t>
  </si>
  <si>
    <t>Scholten Staalbouw BV</t>
  </si>
  <si>
    <t>E3:F3</t>
  </si>
  <si>
    <t xml:space="preserve">=LET(
  naamdeel; E1;
  bedrijfswoord; E2;
  patroon;
    "(?i)\b" &amp; naamdeel &amp; "[ .]*" &amp; LINKS(bedrijfswoord;
      4) &amp; "[a-z.]*[ .]*b\.?v\b";
  X.ZOEKEN(patroon; $A$2:$A$9; $B$2:$C$9; "Geen ontvangst";
    3; -1)
)</t>
  </si>
  <si>
    <t xml:space="preserve">=LET(
  stem, E1,
  word, E2,
  pattern, "(?i)\b" &amp; stem &amp; "[ .]*" &amp; LEFT(word,
    4) &amp; "[a-z.]*[ .]*b\.?v\b",
  XLOOKUP(pattern, $A$2:$A$9, $B$2:$C$9, "Geen ontvangst",
    3, -1)
)</t>
  </si>
  <si>
    <t>2026-03-09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</si>
</sst>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0" borderId="1" xfId="0" applyFont="1" applyBorder="1" applyAlignment="1">
      <alignment horizontal="left" indent="1"/>
    </xf>
    <xf numFmtId="164" fontId="4" fillId="0" borderId="1" xfId="0" applyNumberFormat="1" applyFont="1" applyBorder="1"/>
    <xf numFmtId="0" fontId="4" fillId="2" borderId="1" xfId="0" applyFont="1" applyFill="1" applyBorder="1"/>
    <xf numFmtId="164" fontId="4" fillId="3" borderId="2" xfId="0" applyNumberFormat="1" applyFont="1" applyFill="1" applyBorder="1"/>
    <xf numFmtId="0" fontId="4" fillId="0" borderId="0" xfId="0" applyFont="1" applyAlignment="1">
      <alignment horizontal="left" vertical="top" wrapText="1"/>
    </xf>
    <xf numFmtId="164" fontId="4" fillId="3" borderId="1" xfId="0" applyNumberFormat="1"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3" borderId="1" xfId="0" applyFont="1" applyFill="1" applyBorder="1"/>
    <xf numFmtId="165" fontId="4" fillId="0" borderId="1" xfId="0" applyNumberFormat="1" applyFont="1" applyBorder="1"/>
    <xf numFmtId="0" fontId="4" fillId="3" borderId="2"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x-zoek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4"/>
  <sheetViews>
    <sheetView workbookViewId="0" zoomScale="100">
      <selection activeCell="F2" sqref="F2"/>
    </sheetView>
  </sheetViews>
  <sheetFormatPr defaultRowHeight="15" outlineLevelRow="0" outlineLevelCol="0" x14ac:dyDescent="55"/>
  <cols>
    <col min="1" max="1" width="11" customWidth="1"/>
    <col min="2" max="2" width="16" customWidth="1"/>
    <col min="3" max="3" width="19" customWidth="1"/>
    <col min="5" max="5" width="10" customWidth="1"/>
    <col min="6" max="6" width="14" customWidth="1"/>
    <col min="7" max="7" width="3" customWidth="1"/>
    <col min="8" max="8" width="20" customWidth="1"/>
    <col min="9" max="9" width="48" customWidth="1"/>
  </cols>
  <sheetData>
    <row r="1" ht="21" customHeight="1" spans="1:9" x14ac:dyDescent="0.25">
      <c r="A1" s="11" t="s">
        <v>30</v>
      </c>
      <c r="B1" s="12" t="s">
        <v>31</v>
      </c>
      <c r="C1" s="11" t="s">
        <v>32</v>
      </c>
      <c r="E1" s="13" t="s">
        <v>30</v>
      </c>
      <c r="F1" s="13" t="s">
        <v>33</v>
      </c>
      <c r="H1" s="14" t="s">
        <v>34</v>
      </c>
      <c r="I1"/>
    </row>
    <row r="2" ht="15" customHeight="1" spans="1:9" x14ac:dyDescent="0.25">
      <c r="A2" s="15">
        <v>1100</v>
      </c>
      <c r="B2" s="16" t="s">
        <v>35</v>
      </c>
      <c r="C2" s="17">
        <v>84250.5</v>
      </c>
      <c r="E2" s="18">
        <v>1300</v>
      </c>
      <c r="F2" s="19" cm="1">
        <f t="array" ref="F2">_xlfn.XLOOKUP(E2, $A$2:$A$6, $C$2:$C$6)</f>
        <v>213400</v>
      </c>
      <c r="H2" s="20" t="s">
        <v>36</v>
      </c>
      <c r="I2"/>
    </row>
    <row r="3" ht="15" customHeight="1" spans="1:9" x14ac:dyDescent="0.25">
      <c r="A3" s="15">
        <v>1300</v>
      </c>
      <c r="B3" s="16" t="s">
        <v>37</v>
      </c>
      <c r="C3" s="17">
        <v>213400</v>
      </c>
      <c r="E3" s="18">
        <v>1800</v>
      </c>
      <c r="F3" s="21">
        <f>_xlfn.XLOOKUP(E3, $A$2:$A$6, $C$2:$C$6)</f>
        <v>-28450</v>
      </c>
      <c r="H3"/>
      <c r="I3"/>
    </row>
    <row r="4" ht="15" customHeight="1" spans="1:9" x14ac:dyDescent="0.25">
      <c r="A4" s="15">
        <v>1600</v>
      </c>
      <c r="B4" s="16" t="s">
        <v>38</v>
      </c>
      <c r="C4" s="17">
        <v>-156900.25</v>
      </c>
      <c r="E4" s="18">
        <v>1100</v>
      </c>
      <c r="F4" s="21">
        <f>_xlfn.XLOOKUP(E4, $A$2:$A$6, $C$2:$C$6)</f>
        <v>84250.5</v>
      </c>
      <c r="H4"/>
      <c r="I4"/>
    </row>
    <row r="5" ht="15" customHeight="1" spans="1:3" x14ac:dyDescent="0.25">
      <c r="A5" s="15">
        <v>1800</v>
      </c>
      <c r="B5" s="16" t="s">
        <v>39</v>
      </c>
      <c r="C5" s="17">
        <v>-28450</v>
      </c>
    </row>
    <row r="6" ht="15" customHeight="1" spans="1:9" x14ac:dyDescent="0.25">
      <c r="A6" s="15">
        <v>8000</v>
      </c>
      <c r="B6" s="16" t="s">
        <v>40</v>
      </c>
      <c r="C6" s="17">
        <v>-1245000</v>
      </c>
      <c r="H6" s="22" t="s">
        <v>41</v>
      </c>
      <c r="I6" s="23" t="s">
        <v>42</v>
      </c>
    </row>
    <row r="7" ht="15" customHeight="1" spans="8:8" x14ac:dyDescent="0.25">
      <c r="H7" s="22" t="s">
        <v>43</v>
      </c>
    </row>
    <row r="8" ht="15" customHeight="1" spans="8:9" x14ac:dyDescent="0.25">
      <c r="H8" s="24" t="s">
        <v>44</v>
      </c>
      <c r="I8" s="25"/>
    </row>
    <row r="9" ht="15" customHeight="1" spans="8:8" x14ac:dyDescent="0.25">
      <c r="H9" s="22" t="s">
        <v>45</v>
      </c>
    </row>
    <row r="10" ht="15" customHeight="1" spans="8:9" x14ac:dyDescent="0.25">
      <c r="H10" s="24" t="s">
        <v>46</v>
      </c>
      <c r="I10" s="25"/>
    </row>
    <row r="11" ht="15" customHeight="1" spans="8:9" x14ac:dyDescent="0.25">
      <c r="H11" s="26" t="s">
        <v>47</v>
      </c>
      <c r="I11"/>
    </row>
    <row r="12" ht="15" customHeight="1" x14ac:dyDescent="0.25"/>
    <row r="13" ht="15" customHeight="1" spans="8:9" x14ac:dyDescent="0.25">
      <c r="H13" s="22" t="s">
        <v>48</v>
      </c>
      <c r="I13" s="27">
        <v>213400</v>
      </c>
    </row>
    <row r="14" ht="15" customHeight="1" spans="8:9" x14ac:dyDescent="0.25">
      <c r="H14" s="22" t="s">
        <v>22</v>
      </c>
      <c r="I14" s="28" t="str" cm="1">
        <f t="array" ref="I14">IF(IF(ISERROR(F2)+ISERROR($I$13)=2,ERROR.TYPE(F2)=ERROR.TYPE($I$13),IF(ISERROR(F2)+ISERROR($I$13)=1,FALSE,IF(ISNUMBER(F2)*ISNUMBER($I$13)=1,ABS(F2-$I$13)&lt;=1E-9*(1+ABS($I$13)),EXACT(F2&amp;"",$I$13&amp;"")))),"Klopt","Wijkt af")</f>
        <v>Klopt</v>
      </c>
    </row>
  </sheetData>
  <mergeCells count="5">
    <mergeCell ref="H1:I1"/>
    <mergeCell ref="H2:I4"/>
    <mergeCell ref="H8:I8"/>
    <mergeCell ref="H10:I10"/>
    <mergeCell ref="H11:I11"/>
  </mergeCells>
  <conditionalFormatting sqref="I14">
    <cfRule type="expression" dxfId="0" priority="1">
      <formula>I14&lt;&gt;"Klopt"</formula>
    </cfRule>
  </conditionalFormatting>
  <pageMargins left="0.5" right="0.5" top="0.6" bottom="0.6" header="0.3" footer="0.3"/>
  <pageSetup paperSize="9" orientation="landscape" scale="91"/>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4"/>
  <sheetViews>
    <sheetView workbookViewId="0" zoomScale="100">
      <selection activeCell="F2" sqref="F2"/>
    </sheetView>
  </sheetViews>
  <sheetFormatPr defaultRowHeight="15" outlineLevelRow="0" outlineLevelCol="0" x14ac:dyDescent="55"/>
  <cols>
    <col min="1" max="1" width="13" customWidth="1"/>
    <col min="2" max="2" width="18" customWidth="1"/>
    <col min="3" max="3" width="13" customWidth="1"/>
    <col min="5" max="5" width="12" customWidth="1"/>
    <col min="6" max="6" width="14" customWidth="1"/>
    <col min="7" max="7" width="3" customWidth="1"/>
    <col min="8" max="8" width="20" customWidth="1"/>
    <col min="9" max="9" width="48" customWidth="1"/>
  </cols>
  <sheetData>
    <row r="1" ht="21" customHeight="1" spans="1:9" x14ac:dyDescent="0.25">
      <c r="A1" s="12" t="s">
        <v>49</v>
      </c>
      <c r="B1" s="12" t="s">
        <v>50</v>
      </c>
      <c r="C1" s="11" t="s">
        <v>51</v>
      </c>
      <c r="E1" s="13" t="s">
        <v>49</v>
      </c>
      <c r="F1" s="13" t="s">
        <v>51</v>
      </c>
      <c r="H1" s="14" t="s">
        <v>52</v>
      </c>
      <c r="I1"/>
    </row>
    <row r="2" ht="15" customHeight="1" spans="1:9" x14ac:dyDescent="0.25">
      <c r="A2" s="15" t="s">
        <v>53</v>
      </c>
      <c r="B2" s="15" t="s">
        <v>54</v>
      </c>
      <c r="C2" s="17">
        <v>12100</v>
      </c>
      <c r="E2" s="18" t="s">
        <v>55</v>
      </c>
      <c r="F2" s="19" cm="1">
        <f t="array" ref="F2">_xlfn.XLOOKUP(E2, $A$2:$A$6, $C$2:$C$6, "Geen treffer")</f>
        <v>8750</v>
      </c>
      <c r="H2" s="20" t="s">
        <v>56</v>
      </c>
      <c r="I2"/>
    </row>
    <row r="3" ht="15" customHeight="1" spans="1:9" x14ac:dyDescent="0.25">
      <c r="A3" s="15" t="s">
        <v>57</v>
      </c>
      <c r="B3" s="15" t="s">
        <v>58</v>
      </c>
      <c r="C3" s="17">
        <v>4235.5</v>
      </c>
      <c r="E3" s="13" t="s">
        <v>59</v>
      </c>
      <c r="F3" s="29" t="str">
        <f>_xlfn.XLOOKUP(E3, $A$2:$A$6, $C$2:$C$6, "Geen treffer")</f>
        <v>Geen treffer</v>
      </c>
      <c r="H3"/>
      <c r="I3"/>
    </row>
    <row r="4" ht="15" customHeight="1" spans="1:9" x14ac:dyDescent="0.25">
      <c r="A4" s="15" t="s">
        <v>55</v>
      </c>
      <c r="B4" s="15" t="s">
        <v>60</v>
      </c>
      <c r="C4" s="17">
        <v>8750</v>
      </c>
      <c r="H4"/>
      <c r="I4"/>
    </row>
    <row r="5" ht="15" customHeight="1" spans="1:3" x14ac:dyDescent="0.25">
      <c r="A5" s="15" t="s">
        <v>61</v>
      </c>
      <c r="B5" s="15" t="s">
        <v>54</v>
      </c>
      <c r="C5" s="17">
        <v>3025</v>
      </c>
    </row>
    <row r="6" ht="15" customHeight="1" spans="1:9" x14ac:dyDescent="0.25">
      <c r="A6" s="15" t="s">
        <v>62</v>
      </c>
      <c r="B6" s="15" t="s">
        <v>63</v>
      </c>
      <c r="C6" s="17">
        <v>15640.25</v>
      </c>
      <c r="H6" s="22" t="s">
        <v>41</v>
      </c>
      <c r="I6" s="23" t="s">
        <v>42</v>
      </c>
    </row>
    <row r="7" ht="15" customHeight="1" spans="8:8" x14ac:dyDescent="0.25">
      <c r="H7" s="22" t="s">
        <v>43</v>
      </c>
    </row>
    <row r="8" ht="15" customHeight="1" spans="8:9" x14ac:dyDescent="0.25">
      <c r="H8" s="24" t="s">
        <v>64</v>
      </c>
      <c r="I8" s="25"/>
    </row>
    <row r="9" ht="15" customHeight="1" spans="8:8" x14ac:dyDescent="0.25">
      <c r="H9" s="22" t="s">
        <v>45</v>
      </c>
    </row>
    <row r="10" ht="15" customHeight="1" spans="8:9" x14ac:dyDescent="0.25">
      <c r="H10" s="24" t="s">
        <v>65</v>
      </c>
      <c r="I10" s="25"/>
    </row>
    <row r="11" ht="15" customHeight="1" spans="8:9" x14ac:dyDescent="0.25">
      <c r="H11" s="26" t="s">
        <v>47</v>
      </c>
      <c r="I11"/>
    </row>
    <row r="12" ht="15" customHeight="1" x14ac:dyDescent="0.25"/>
    <row r="13" ht="15" customHeight="1" spans="8:9" x14ac:dyDescent="0.25">
      <c r="H13" s="22" t="s">
        <v>48</v>
      </c>
      <c r="I13" s="27">
        <v>8750</v>
      </c>
    </row>
    <row r="14" ht="15" customHeight="1" spans="8:9" x14ac:dyDescent="0.25">
      <c r="H14" s="22" t="s">
        <v>22</v>
      </c>
      <c r="I14" s="28" t="str" cm="1">
        <f t="array" ref="I14">IF(IF(ISERROR(F2)+ISERROR($I$13)=2,ERROR.TYPE(F2)=ERROR.TYPE($I$13),IF(ISERROR(F2)+ISERROR($I$13)=1,FALSE,IF(ISNUMBER(F2)*ISNUMBER($I$13)=1,ABS(F2-$I$13)&lt;=1E-9*(1+ABS($I$13)),EXACT(F2&amp;"",$I$13&amp;"")))),"Klopt","Wijkt af")</f>
        <v>Klopt</v>
      </c>
    </row>
  </sheetData>
  <mergeCells count="5">
    <mergeCell ref="H1:I1"/>
    <mergeCell ref="H2:I4"/>
    <mergeCell ref="H8:I8"/>
    <mergeCell ref="H10:I10"/>
    <mergeCell ref="H11:I11"/>
  </mergeCells>
  <conditionalFormatting sqref="I14">
    <cfRule type="expression" dxfId="1" priority="1">
      <formula>I14&lt;&gt;"Klopt"</formula>
    </cfRule>
  </conditionalFormatting>
  <pageMargins left="0.5" right="0.5" top="0.6" bottom="0.6" header="0.3" footer="0.3"/>
  <pageSetup paperSize="9" orientation="landscape" scale="91"/>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L15"/>
  <sheetViews>
    <sheetView workbookViewId="0" zoomScale="100">
      <selection activeCell="G3" sqref="G3"/>
    </sheetView>
  </sheetViews>
  <sheetFormatPr defaultRowHeight="15" outlineLevelRow="0" outlineLevelCol="0" x14ac:dyDescent="55"/>
  <cols>
    <col min="1" max="1" width="11" customWidth="1"/>
    <col min="2" max="4" width="13" customWidth="1"/>
    <col min="6" max="6" width="10" customWidth="1"/>
    <col min="7" max="7" width="13" customWidth="1"/>
    <col min="10" max="10" width="3" customWidth="1"/>
    <col min="11" max="11" width="20" customWidth="1"/>
    <col min="12" max="12" width="48" customWidth="1"/>
  </cols>
  <sheetData>
    <row r="1" ht="21" customHeight="1" spans="1:12" x14ac:dyDescent="0.25">
      <c r="A1" s="11" t="s">
        <v>30</v>
      </c>
      <c r="B1" s="11" t="s">
        <v>66</v>
      </c>
      <c r="C1" s="11" t="s">
        <v>67</v>
      </c>
      <c r="D1" s="11" t="s">
        <v>68</v>
      </c>
      <c r="F1" s="13" t="s">
        <v>30</v>
      </c>
      <c r="G1" s="18">
        <v>4500</v>
      </c>
      <c r="K1" s="14" t="s">
        <v>69</v>
      </c>
      <c r="L1"/>
    </row>
    <row r="2" ht="15" customHeight="1" spans="1:12" x14ac:dyDescent="0.25">
      <c r="A2" s="15">
        <v>1100</v>
      </c>
      <c r="B2" s="17">
        <v>48100</v>
      </c>
      <c r="C2" s="17">
        <v>61250</v>
      </c>
      <c r="D2" s="17">
        <v>70300</v>
      </c>
      <c r="F2" s="13" t="s">
        <v>70</v>
      </c>
      <c r="G2" s="18" t="s">
        <v>68</v>
      </c>
      <c r="K2" s="20" t="s">
        <v>71</v>
      </c>
      <c r="L2"/>
    </row>
    <row r="3" ht="15" customHeight="1" spans="1:12" x14ac:dyDescent="0.25">
      <c r="A3" s="15">
        <v>4000</v>
      </c>
      <c r="B3" s="17">
        <v>38200</v>
      </c>
      <c r="C3" s="17">
        <v>38900</v>
      </c>
      <c r="D3" s="17">
        <v>54600</v>
      </c>
      <c r="F3" s="13" t="s">
        <v>72</v>
      </c>
      <c r="G3" s="19" cm="1">
        <f t="array" ref="G3">_xlfn.XLOOKUP(G1, A2:A5, _xlfn.XLOOKUP(G2, B1:D1, B2:D5))</f>
        <v>18750</v>
      </c>
      <c r="H3" s="21"/>
      <c r="I3" s="21"/>
      <c r="K3"/>
      <c r="L3"/>
    </row>
    <row r="4" ht="15" customHeight="1" spans="1:12" x14ac:dyDescent="0.25">
      <c r="A4" s="15">
        <v>4500</v>
      </c>
      <c r="B4" s="17">
        <v>12500</v>
      </c>
      <c r="C4" s="17">
        <v>12500</v>
      </c>
      <c r="D4" s="17">
        <v>18750</v>
      </c>
      <c r="K4"/>
      <c r="L4"/>
    </row>
    <row r="5" ht="15" customHeight="1" spans="1:12" x14ac:dyDescent="0.25">
      <c r="A5" s="15">
        <v>8000</v>
      </c>
      <c r="B5" s="17">
        <v>91900</v>
      </c>
      <c r="C5" s="17">
        <v>88300</v>
      </c>
      <c r="D5" s="17">
        <v>98800</v>
      </c>
      <c r="K5"/>
      <c r="L5"/>
    </row>
    <row r="6" ht="15" customHeight="1" x14ac:dyDescent="0.25"/>
    <row r="7" ht="15" customHeight="1" spans="11:12" x14ac:dyDescent="0.25">
      <c r="K7" s="22" t="s">
        <v>41</v>
      </c>
      <c r="L7" s="23" t="s">
        <v>73</v>
      </c>
    </row>
    <row r="8" ht="15" customHeight="1" spans="11:11" x14ac:dyDescent="0.25">
      <c r="K8" s="22" t="s">
        <v>43</v>
      </c>
    </row>
    <row r="9" ht="15" customHeight="1" spans="11:12" x14ac:dyDescent="0.25">
      <c r="K9" s="24" t="s">
        <v>74</v>
      </c>
      <c r="L9" s="25"/>
    </row>
    <row r="10" ht="15" customHeight="1" spans="11:11" x14ac:dyDescent="0.25">
      <c r="K10" s="22" t="s">
        <v>45</v>
      </c>
    </row>
    <row r="11" ht="15" customHeight="1" spans="11:12" x14ac:dyDescent="0.25">
      <c r="K11" s="24" t="s">
        <v>75</v>
      </c>
      <c r="L11" s="25"/>
    </row>
    <row r="12" ht="15" customHeight="1" spans="11:12" x14ac:dyDescent="0.25">
      <c r="K12" s="26" t="s">
        <v>47</v>
      </c>
      <c r="L12"/>
    </row>
    <row r="13" ht="15" customHeight="1" x14ac:dyDescent="0.25"/>
    <row r="14" ht="15" customHeight="1" spans="11:12" x14ac:dyDescent="0.25">
      <c r="K14" s="22" t="s">
        <v>48</v>
      </c>
      <c r="L14" s="27">
        <v>18750</v>
      </c>
    </row>
    <row r="15" ht="15" customHeight="1" spans="11:12" x14ac:dyDescent="0.25">
      <c r="K15" s="22" t="s">
        <v>22</v>
      </c>
      <c r="L15" s="28" t="str" cm="1">
        <f t="array" ref="L15">IF(IF(ISERROR(G3)+ISERROR($L$14)=2,ERROR.TYPE(G3)=ERROR.TYPE($L$14),IF(ISERROR(G3)+ISERROR($L$14)=1,FALSE,IF(ISNUMBER(G3)*ISNUMBER($L$14)=1,ABS(G3-$L$14)&lt;=1E-9*(1+ABS($L$14)),EXACT(G3&amp;"",$L$14&amp;"")))),"Klopt","Wijkt af")</f>
        <v>Klopt</v>
      </c>
    </row>
  </sheetData>
  <mergeCells count="5">
    <mergeCell ref="K1:L1"/>
    <mergeCell ref="K2:L5"/>
    <mergeCell ref="K9:L9"/>
    <mergeCell ref="K11:L11"/>
    <mergeCell ref="K12:L12"/>
  </mergeCells>
  <conditionalFormatting sqref="L15">
    <cfRule type="expression" dxfId="2" priority="1">
      <formula>L15&lt;&gt;"Klopt"</formula>
    </cfRule>
  </conditionalFormatting>
  <pageMargins left="0.5" right="0.5" top="0.6" bottom="0.6" header="0.3" footer="0.3"/>
  <pageSetup paperSize="9" orientation="landscape" scale="79"/>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J31"/>
  <sheetViews>
    <sheetView workbookViewId="0" zoomScale="100">
      <selection activeCell="E3" sqref="E3"/>
    </sheetView>
  </sheetViews>
  <sheetFormatPr defaultRowHeight="15" outlineLevelRow="0" outlineLevelCol="0" x14ac:dyDescent="55"/>
  <cols>
    <col min="1" max="1" width="35" customWidth="1"/>
    <col min="2" max="2" width="14" customWidth="1"/>
    <col min="3" max="3" width="12" customWidth="1"/>
    <col min="4" max="4" width="10" customWidth="1"/>
    <col min="5" max="6" width="12" customWidth="1"/>
    <col min="7" max="7" width="3" customWidth="1"/>
    <col min="8" max="8" width="20" customWidth="1"/>
    <col min="9" max="10" width="24" customWidth="1"/>
  </cols>
  <sheetData>
    <row r="1" ht="18" customHeight="1" spans="1:10" x14ac:dyDescent="0.25">
      <c r="A1" s="12" t="s">
        <v>31</v>
      </c>
      <c r="B1" s="12" t="s">
        <v>76</v>
      </c>
      <c r="C1" s="11" t="s">
        <v>77</v>
      </c>
      <c r="D1" s="13" t="s">
        <v>78</v>
      </c>
      <c r="E1" s="18" t="s">
        <v>79</v>
      </c>
      <c r="H1" s="14" t="s">
        <v>80</v>
      </c>
      <c r="I1"/>
      <c r="J1"/>
    </row>
    <row r="2" ht="18" customHeight="1" spans="1:10" x14ac:dyDescent="0.25">
      <c r="A2" s="15" t="s">
        <v>81</v>
      </c>
      <c r="B2" s="30">
        <v>46036</v>
      </c>
      <c r="C2" s="17">
        <v>4250</v>
      </c>
      <c r="D2" s="13" t="s">
        <v>82</v>
      </c>
      <c r="E2" s="18" t="s">
        <v>83</v>
      </c>
      <c r="H2"/>
      <c r="I2"/>
      <c r="J2"/>
    </row>
    <row r="3" ht="15" customHeight="1" spans="1:10" x14ac:dyDescent="0.25">
      <c r="A3" s="15" t="s">
        <v>84</v>
      </c>
      <c r="B3" s="30">
        <v>46043</v>
      </c>
      <c r="C3" s="17">
        <v>3300</v>
      </c>
      <c r="D3" s="13" t="s">
        <v>85</v>
      </c>
      <c r="E3" s="31" t="str" cm="1">
        <f t="array" ref="E3:F3">_xlfn.LET(
  _xlpm.stem, E1,
  _xlpm.word, E2,
  _xlpm.pattern, "(?i)\b" &amp; _xlpm.stem &amp; "[ .]*" &amp; LEFT(_xlpm.word, 4) &amp; "[a-z.]*[ .]*b\.?v\b",
  _xlfn.XLOOKUP(_xlpm.pattern, $A$2:$A$9, $B$2:$C$9, "Geen ontvangst", 3, -1)
)</f>
        <v>2026-03-09</v>
      </c>
      <c r="F3" s="21">
        <v>5775</v>
      </c>
      <c r="H3" s="20" t="s">
        <v>86</v>
      </c>
      <c r="I3"/>
      <c r="J3"/>
    </row>
    <row r="4" ht="15" customHeight="1" spans="1:10" x14ac:dyDescent="0.25">
      <c r="A4" s="15" t="s">
        <v>87</v>
      </c>
      <c r="B4" s="30">
        <v>46059</v>
      </c>
      <c r="C4" s="17">
        <v>6120.5</v>
      </c>
      <c r="H4"/>
      <c r="I4"/>
      <c r="J4"/>
    </row>
    <row r="5" ht="15" customHeight="1" spans="1:10" x14ac:dyDescent="0.25">
      <c r="A5" s="15" t="s">
        <v>88</v>
      </c>
      <c r="B5" s="30">
        <v>46072</v>
      </c>
      <c r="C5" s="17">
        <v>2480</v>
      </c>
      <c r="H5"/>
      <c r="I5"/>
      <c r="J5"/>
    </row>
    <row r="6" ht="15" customHeight="1" spans="1:10" x14ac:dyDescent="0.25">
      <c r="A6" s="15" t="s">
        <v>89</v>
      </c>
      <c r="B6" s="30">
        <v>46090</v>
      </c>
      <c r="C6" s="17">
        <v>5775</v>
      </c>
      <c r="H6"/>
      <c r="I6"/>
      <c r="J6"/>
    </row>
    <row r="7" ht="15" customHeight="1" spans="1:10" x14ac:dyDescent="0.25">
      <c r="A7" s="15" t="s">
        <v>90</v>
      </c>
      <c r="B7" s="30">
        <v>46105</v>
      </c>
      <c r="C7" s="17">
        <v>9200</v>
      </c>
      <c r="H7"/>
      <c r="I7"/>
      <c r="J7"/>
    </row>
    <row r="8" ht="15" customHeight="1" spans="1:10" x14ac:dyDescent="0.25">
      <c r="A8" s="15" t="s">
        <v>91</v>
      </c>
      <c r="B8" s="30">
        <v>46108</v>
      </c>
      <c r="C8" s="17">
        <v>1945.25</v>
      </c>
      <c r="H8"/>
      <c r="I8"/>
      <c r="J8"/>
    </row>
    <row r="9" ht="15" customHeight="1" spans="1:3" x14ac:dyDescent="0.25">
      <c r="A9" s="15" t="s">
        <v>92</v>
      </c>
      <c r="B9" s="30">
        <v>46111</v>
      </c>
      <c r="C9" s="17">
        <v>7060</v>
      </c>
    </row>
    <row r="10" ht="15" customHeight="1" spans="8:9" x14ac:dyDescent="0.25">
      <c r="H10" s="22" t="s">
        <v>41</v>
      </c>
      <c r="I10" s="23" t="s">
        <v>93</v>
      </c>
    </row>
    <row r="11" ht="15" customHeight="1" spans="8:8" x14ac:dyDescent="0.25">
      <c r="H11" s="22" t="s">
        <v>43</v>
      </c>
    </row>
    <row r="12" ht="15" customHeight="1" spans="8:10" x14ac:dyDescent="0.25">
      <c r="H12" s="24" t="s">
        <v>94</v>
      </c>
      <c r="I12" s="25"/>
      <c r="J12" s="25"/>
    </row>
    <row r="13" ht="15" customHeight="1" spans="8:10" x14ac:dyDescent="0.25">
      <c r="H13" s="25"/>
      <c r="I13" s="25"/>
      <c r="J13" s="25"/>
    </row>
    <row r="14" ht="15" customHeight="1" spans="8:10" x14ac:dyDescent="0.25">
      <c r="H14" s="25"/>
      <c r="I14" s="25"/>
      <c r="J14" s="25"/>
    </row>
    <row r="15" ht="15" customHeight="1" spans="8:10" x14ac:dyDescent="0.25">
      <c r="H15" s="25"/>
      <c r="I15" s="25"/>
      <c r="J15" s="25"/>
    </row>
    <row r="16" ht="15" customHeight="1" spans="8:10" x14ac:dyDescent="0.25">
      <c r="H16" s="25"/>
      <c r="I16" s="25"/>
      <c r="J16" s="25"/>
    </row>
    <row r="17" ht="15" customHeight="1" spans="8:10" x14ac:dyDescent="0.25">
      <c r="H17" s="25"/>
      <c r="I17" s="25"/>
      <c r="J17" s="25"/>
    </row>
    <row r="18" ht="15" customHeight="1" spans="8:10" x14ac:dyDescent="0.25">
      <c r="H18" s="25"/>
      <c r="I18" s="25"/>
      <c r="J18" s="25"/>
    </row>
    <row r="19" ht="15" customHeight="1" spans="8:10" x14ac:dyDescent="0.25">
      <c r="H19" s="25"/>
      <c r="I19" s="25"/>
      <c r="J19" s="25"/>
    </row>
    <row r="20" ht="15" customHeight="1" spans="8:8" x14ac:dyDescent="0.25">
      <c r="H20" s="22" t="s">
        <v>45</v>
      </c>
    </row>
    <row r="21" ht="15" customHeight="1" spans="8:10" x14ac:dyDescent="0.25">
      <c r="H21" s="24" t="s">
        <v>95</v>
      </c>
      <c r="I21" s="25"/>
      <c r="J21" s="25"/>
    </row>
    <row r="22" ht="15" customHeight="1" spans="8:10" x14ac:dyDescent="0.25">
      <c r="H22" s="25"/>
      <c r="I22" s="25"/>
      <c r="J22" s="25"/>
    </row>
    <row r="23" ht="15" customHeight="1" spans="8:10" x14ac:dyDescent="0.25">
      <c r="H23" s="25"/>
      <c r="I23" s="25"/>
      <c r="J23" s="25"/>
    </row>
    <row r="24" ht="15" customHeight="1" spans="8:10" x14ac:dyDescent="0.25">
      <c r="H24" s="25"/>
      <c r="I24" s="25"/>
      <c r="J24" s="25"/>
    </row>
    <row r="25" ht="15" customHeight="1" spans="8:10" x14ac:dyDescent="0.25">
      <c r="H25" s="25"/>
      <c r="I25" s="25"/>
      <c r="J25" s="25"/>
    </row>
    <row r="26" ht="15" customHeight="1" spans="8:10" x14ac:dyDescent="0.25">
      <c r="H26" s="25"/>
      <c r="I26" s="25"/>
      <c r="J26" s="25"/>
    </row>
    <row r="27" ht="15" customHeight="1" spans="8:10" x14ac:dyDescent="0.25">
      <c r="H27" s="25"/>
      <c r="I27" s="25"/>
      <c r="J27" s="25"/>
    </row>
    <row r="28" ht="15" customHeight="1" spans="8:10" x14ac:dyDescent="0.25">
      <c r="H28" s="26" t="s">
        <v>47</v>
      </c>
      <c r="I28"/>
      <c r="J28"/>
    </row>
    <row r="29" ht="15" customHeight="1" x14ac:dyDescent="0.25"/>
    <row r="30" ht="15" customHeight="1" spans="8:10" x14ac:dyDescent="0.25">
      <c r="H30" s="22" t="s">
        <v>48</v>
      </c>
      <c r="I30" s="9" t="s">
        <v>96</v>
      </c>
      <c r="J30" s="27">
        <v>5775</v>
      </c>
    </row>
    <row r="31" ht="15" customHeight="1" spans="8:10" x14ac:dyDescent="0.25">
      <c r="H31" s="22" t="s">
        <v>22</v>
      </c>
      <c r="I31" s="28" t="str" cm="1">
        <f t="array" ref="I31">IF(SUMPRODUCT(--NOT(IF(ISERROR(E3:F3)+ISERROR($I$30:$J$30)=2,ERROR.TYPE(E3:F3)=ERROR.TYPE($I$30:$J$30),IF(ISERROR(E3:F3)+ISERROR($I$30:$J$30)=1,FALSE,IF(ISNUMBER(E3:F3)*ISNUMBER($I$30:$J$30)=1,ABS(E3:F3-$I$30:$J$30)&lt;=1E-9*(1+ABS($I$30:$J$30)),EXACT(E3:F3&amp;"",$I$30:$J$30&amp;""))))))=0,"Klopt","Wijkt af")</f>
        <v>Klopt</v>
      </c>
      <c r="J31"/>
    </row>
  </sheetData>
  <mergeCells count="6">
    <mergeCell ref="H1:J2"/>
    <mergeCell ref="H3:J8"/>
    <mergeCell ref="H12:J19"/>
    <mergeCell ref="H21:J27"/>
    <mergeCell ref="H28:J28"/>
    <mergeCell ref="I31:J31"/>
  </mergeCells>
  <conditionalFormatting sqref="I31">
    <cfRule type="expression" dxfId="3" priority="1">
      <formula>I31&lt;&gt;"Klopt"</formula>
    </cfRule>
  </conditionalFormatting>
  <pageMargins left="0.5" right="0.5" top="0.6" bottom="0.6" header="0.3" footer="0.3"/>
  <pageSetup paperSize="9" orientation="landscape" scale="82"/>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X.ZOEKEN: Voorbeeldwerkmap van DivZero</dc:title>
  <dc:subject>Zoek een waarde in de ene lijst en haal het bijbehorende gegeven uit de andere.</dc:subject>
  <dc:description/>
  <dc:language>nl-NL</dc:language>
  <cp:keywords/>
  <cp:category/>
  <cp:lastModifiedBy>DivZero</cp:lastModifiedBy>
  <dcterms:created xsi:type="dcterms:W3CDTF">2026-10-23T15:24:09Z</dcterms:created>
  <dcterms:modified xsi:type="dcterms:W3CDTF">2026-10-23T15:24:09Z</dcterms:modified>
</cp:coreProperties>
</file>