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'Beginner'!$A$1:$I$14</definedName>
    <definedName name="_xlnm.Print_Area" localSheetId="2">'Intermediate'!$A$1:$I$13</definedName>
    <definedName name="_xlnm.Print_Area" localSheetId="3">'Advanced'!$A$1:$L$14</definedName>
    <definedName name="_xlnm.Print_Area" localSheetId="4">'Master'!$A$1:$J$30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<sst xmlns="http://schemas.openxmlformats.org/spreadsheetml/2006/main" count="126" uniqueCount="97">
  <si>
    <t>XLOOKUP</t>
  </si>
  <si>
    <t>DivZero example workbook</t>
  </si>
  <si>
    <t>What it does</t>
  </si>
  <si>
    <t>Find a value in one list and bring back the matching item from another.</t>
  </si>
  <si>
    <t>Formula page</t>
  </si>
  <si>
    <t>https://divzero.app/en/functions/xlookup/</t>
  </si>
  <si>
    <t>The examples in this file</t>
  </si>
  <si>
    <t>Beginner</t>
  </si>
  <si>
    <t>Look up a balance in the trial balance</t>
  </si>
  <si>
    <t>Intermediate</t>
  </si>
  <si>
    <t>Missing invoice in the subledger</t>
  </si>
  <si>
    <t>Advanced</t>
  </si>
  <si>
    <t>Two-way lookup by account and period</t>
  </si>
  <si>
    <t>Master</t>
  </si>
  <si>
    <t>Latest receipt of a customer by name pattern (match_mode 3)</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</si>
  <si>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</si>
  <si>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</si>
  <si>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</si>
  <si>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</si>
  <si>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</si>
  <si>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</si>
  <si>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</si>
  <si>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</si>
  <si>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</si>
  <si>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</si>
  <si>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</si>
  <si>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(XLOOKUP,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</si>
  <si>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</si>
  <si>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</si>
  <si>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</si>
  <si>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</si>
  <si>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Description</t>
  </si>
  <si>
    <t>Balance 31 Dec 2025</t>
  </si>
  <si>
    <t>Balance</t>
  </si>
  <si>
    <t>Beginner: Look up a balance in the trial balance</t>
  </si>
  <si>
    <t>Bank</t>
  </si>
  <si>
    <t>You tie your working papers to the client's trial balance (saldibalans) and want the year-end balance of accounts 1300, 1800 and 1100 with one formula copied to three cells.</t>
  </si>
  <si>
    <t>Trade receivables</t>
  </si>
  <si>
    <t>Trade payables</t>
  </si>
  <si>
    <t>VAT payable</t>
  </si>
  <si>
    <t>Revenue</t>
  </si>
  <si>
    <t>Formula cell</t>
  </si>
  <si>
    <t>F2</t>
  </si>
  <si>
    <t>Formula (comma separators)</t>
  </si>
  <si>
    <t>=XLOOKUP(E2, $A$2:$A$6, $C$2:$C$6)</t>
  </si>
  <si>
    <t>Formula (semicolon separators)</t>
  </si>
  <si>
    <t>=XLOOKUP(E2; $A$2:$A$6; $C$2:$C$6)</t>
  </si>
  <si>
    <t>Plain text. The formula in the cell itself follows your Excel's separators.</t>
  </si>
  <si>
    <t>Expected result</t>
  </si>
  <si>
    <t>Invoice no.</t>
  </si>
  <si>
    <t>Customer</t>
  </si>
  <si>
    <t>Open amount</t>
  </si>
  <si>
    <t>Intermediate: Missing invoice in the subledger</t>
  </si>
  <si>
    <t>F-25-0391</t>
  </si>
  <si>
    <t>Hoekstra Bouw BV</t>
  </si>
  <si>
    <t>F-25-0394</t>
  </si>
  <si>
    <t>You test whether booked invoices appear in the debtors subledger. A missing one must say “No match” instead of #N/A, so you can check it.</t>
  </si>
  <si>
    <t>F-25-0392</t>
  </si>
  <si>
    <t>Smit Handel BV</t>
  </si>
  <si>
    <t>F-25-0398</t>
  </si>
  <si>
    <t>Van Dijk BV</t>
  </si>
  <si>
    <t>F-25-0395</t>
  </si>
  <si>
    <t>F-25-0397</t>
  </si>
  <si>
    <t>De Boer BV</t>
  </si>
  <si>
    <t>=XLOOKUP(E2, $A$2:$A$6, $C$2:$C$6, "No match")</t>
  </si>
  <si>
    <t>=XLOOKUP(E2; $A$2:$A$6; $C$2:$C$6; "No match")</t>
  </si>
  <si>
    <t>P10</t>
  </si>
  <si>
    <t>P11</t>
  </si>
  <si>
    <t>P12</t>
  </si>
  <si>
    <t>Advanced: Two-way lookup by account and period</t>
  </si>
  <si>
    <t>Period</t>
  </si>
  <si>
    <t>An overview from the XAF auditfile (the standard audit export of Dutch accounting software) lists accounts down the side and periods 10 to 12 across, and one cell returns the movement for the chosen account and period.</t>
  </si>
  <si>
    <t>Movement</t>
  </si>
  <si>
    <t>G3</t>
  </si>
  <si>
    <t>=XLOOKUP(G1, A2:A5, XLOOKUP(G2, B1:D1, B2:D5))</t>
  </si>
  <si>
    <t>=XLOOKUP(G1; A2:A5; XLOOKUP(G2; B1:D1; B2:D5))</t>
  </si>
  <si>
    <t>Date</t>
  </si>
  <si>
    <t>Amount</t>
  </si>
  <si>
    <t>Name</t>
  </si>
  <si>
    <t>Brouwer</t>
  </si>
  <si>
    <t>Master: Latest receipt of a customer by name pattern (match_mode 3)</t>
  </si>
  <si>
    <t>SEPA Brouwer Klimaat BV</t>
  </si>
  <si>
    <t>Word</t>
  </si>
  <si>
    <t>Klimaat</t>
  </si>
  <si>
    <t>Kuipers Dakwerken BV</t>
  </si>
  <si>
    <t>Latest</t>
  </si>
  <si>
    <t>On the bank statement of Veldhuis Installatie BV, customer Brouwer Klimaat BV appears in the free text in different spellings: "SEPA Brouwer Klimaat BV", "BROUWER KLIM. BV" and "brouwer klimaat b.v.". The statement is in date order and you need the date and amount of the latest receipt for a cut-off check. A different company, Brouwer Klimaatgroep NV, is on the same statement and must not be picked up.</t>
  </si>
  <si>
    <t>BROUWER KLIM. BV</t>
  </si>
  <si>
    <t>Willems Elektra VOF</t>
  </si>
  <si>
    <t>brouwer klimaat b.v. deelbetaling</t>
  </si>
  <si>
    <t>Brouwer Klimaatgroep NV</t>
  </si>
  <si>
    <t>Peters Tegelwerk BV</t>
  </si>
  <si>
    <t>Scholten Staalbouw BV</t>
  </si>
  <si>
    <t>E3:F3</t>
  </si>
  <si>
    <t xml:space="preserve">=LET(
  stem, E1,
  word, E2,
  pattern, "(?i)\b" &amp; stem &amp; "[ .]*" &amp; LEFT(word,
    4) &amp; "[a-z.]*[ .]*b\.?v\b",
  XLOOKUP(pattern, $A$2:$A$9, $B$2:$C$9, "No receipt", 3,
    -1)
)</t>
  </si>
  <si>
    <t xml:space="preserve">=LET(
  stem; E1;
  word; E2;
  pattern; "(?i)\b" &amp; stem &amp; "[ .]*" &amp; LEFT(word;
    4) &amp; "[a-z.]*[ .]*b\.?v\b";
  XLOOKUP(pattern; $A$2:$A$9; $B$2:$C$9; "No receipt"; 3;
    -1)
)</t>
  </si>
  <si>
    <t>2026-03-09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</si>
</sst>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164" fontId="4" fillId="3" borderId="1"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3" borderId="1" xfId="0" applyFont="1" applyFill="1" applyBorder="1"/>
    <xf numFmtId="165" fontId="4" fillId="0" borderId="1" xfId="0" applyNumberFormat="1" applyFont="1" applyBorder="1"/>
    <xf numFmtId="0" fontId="4" fillId="3" borderId="2"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xlook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4"/>
  <sheetViews>
    <sheetView workbookViewId="0" zoomScale="100">
      <selection activeCell="F2" sqref="F2"/>
    </sheetView>
  </sheetViews>
  <sheetFormatPr defaultRowHeight="15" outlineLevelRow="0" outlineLevelCol="0" x14ac:dyDescent="55"/>
  <cols>
    <col min="1" max="1" width="10" customWidth="1"/>
    <col min="2" max="2" width="19" customWidth="1"/>
    <col min="3" max="3" width="22" customWidth="1"/>
    <col min="5" max="5" width="10" customWidth="1"/>
    <col min="6" max="6" width="14" customWidth="1"/>
    <col min="7" max="7" width="3" customWidth="1"/>
    <col min="8" max="8" width="20" customWidth="1"/>
    <col min="9" max="9" width="48" customWidth="1"/>
  </cols>
  <sheetData>
    <row r="1" ht="21" customHeight="1" spans="1:9" x14ac:dyDescent="0.25">
      <c r="A1" s="11" t="s">
        <v>30</v>
      </c>
      <c r="B1" s="12" t="s">
        <v>31</v>
      </c>
      <c r="C1" s="11" t="s">
        <v>32</v>
      </c>
      <c r="E1" s="13" t="s">
        <v>30</v>
      </c>
      <c r="F1" s="13" t="s">
        <v>33</v>
      </c>
      <c r="H1" s="14" t="s">
        <v>34</v>
      </c>
      <c r="I1"/>
    </row>
    <row r="2" ht="15" customHeight="1" spans="1:9" x14ac:dyDescent="0.25">
      <c r="A2" s="15">
        <v>1100</v>
      </c>
      <c r="B2" s="16" t="s">
        <v>35</v>
      </c>
      <c r="C2" s="17">
        <v>84250.5</v>
      </c>
      <c r="E2" s="18">
        <v>1300</v>
      </c>
      <c r="F2" s="19" cm="1">
        <f t="array" ref="F2">_xlfn.XLOOKUP(E2, $A$2:$A$6, $C$2:$C$6)</f>
        <v>213400</v>
      </c>
      <c r="H2" s="20" t="s">
        <v>36</v>
      </c>
      <c r="I2"/>
    </row>
    <row r="3" ht="15" customHeight="1" spans="1:9" x14ac:dyDescent="0.25">
      <c r="A3" s="15">
        <v>1300</v>
      </c>
      <c r="B3" s="16" t="s">
        <v>37</v>
      </c>
      <c r="C3" s="17">
        <v>213400</v>
      </c>
      <c r="E3" s="18">
        <v>1800</v>
      </c>
      <c r="F3" s="21">
        <f>_xlfn.XLOOKUP(E3, $A$2:$A$6, $C$2:$C$6)</f>
        <v>-28450</v>
      </c>
      <c r="H3"/>
      <c r="I3"/>
    </row>
    <row r="4" ht="15" customHeight="1" spans="1:9" x14ac:dyDescent="0.25">
      <c r="A4" s="15">
        <v>1600</v>
      </c>
      <c r="B4" s="16" t="s">
        <v>38</v>
      </c>
      <c r="C4" s="17">
        <v>-156900.25</v>
      </c>
      <c r="E4" s="18">
        <v>1100</v>
      </c>
      <c r="F4" s="21">
        <f>_xlfn.XLOOKUP(E4, $A$2:$A$6, $C$2:$C$6)</f>
        <v>84250.5</v>
      </c>
      <c r="H4"/>
      <c r="I4"/>
    </row>
    <row r="5" ht="15" customHeight="1" spans="1:3" x14ac:dyDescent="0.25">
      <c r="A5" s="15">
        <v>1800</v>
      </c>
      <c r="B5" s="16" t="s">
        <v>39</v>
      </c>
      <c r="C5" s="17">
        <v>-28450</v>
      </c>
    </row>
    <row r="6" ht="15" customHeight="1" spans="1:9" x14ac:dyDescent="0.25">
      <c r="A6" s="15">
        <v>8000</v>
      </c>
      <c r="B6" s="16" t="s">
        <v>40</v>
      </c>
      <c r="C6" s="17">
        <v>-1245000</v>
      </c>
      <c r="H6" s="22" t="s">
        <v>41</v>
      </c>
      <c r="I6" s="23" t="s">
        <v>42</v>
      </c>
    </row>
    <row r="7" ht="15" customHeight="1" spans="8:8" x14ac:dyDescent="0.25">
      <c r="H7" s="22" t="s">
        <v>43</v>
      </c>
    </row>
    <row r="8" ht="15" customHeight="1" spans="8:9" x14ac:dyDescent="0.25">
      <c r="H8" s="24" t="s">
        <v>44</v>
      </c>
      <c r="I8" s="25"/>
    </row>
    <row r="9" ht="15" customHeight="1" spans="8:8" x14ac:dyDescent="0.25">
      <c r="H9" s="22" t="s">
        <v>45</v>
      </c>
    </row>
    <row r="10" ht="15" customHeight="1" spans="8:9" x14ac:dyDescent="0.25">
      <c r="H10" s="24" t="s">
        <v>46</v>
      </c>
      <c r="I10" s="25"/>
    </row>
    <row r="11" ht="15" customHeight="1" spans="8:9" x14ac:dyDescent="0.25">
      <c r="H11" s="26" t="s">
        <v>47</v>
      </c>
      <c r="I11"/>
    </row>
    <row r="12" ht="15" customHeight="1" x14ac:dyDescent="0.25"/>
    <row r="13" ht="15" customHeight="1" spans="8:9" x14ac:dyDescent="0.25">
      <c r="H13" s="22" t="s">
        <v>48</v>
      </c>
      <c r="I13" s="27">
        <v>213400</v>
      </c>
    </row>
    <row r="14" ht="15" customHeight="1" spans="8:9" x14ac:dyDescent="0.25">
      <c r="H14" s="22" t="s">
        <v>22</v>
      </c>
      <c r="I14" s="28" t="str" cm="1">
        <f t="array" ref="I14">IF(IF(ISERROR(F2)+ISERROR($I$13)=2,ERROR.TYPE(F2)=ERROR.TYPE($I$13),IF(ISERROR(F2)+ISERROR($I$13)=1,FALSE,IF(ISNUMBER(F2)*ISNUMBER($I$13)=1,ABS(F2-$I$13)&lt;=1E-9*(1+ABS($I$13)),EXACT(F2&amp;"",$I$13&amp;"")))),"OK","Differs")</f>
        <v>OK</v>
      </c>
    </row>
  </sheetData>
  <mergeCells count="5">
    <mergeCell ref="H1:I1"/>
    <mergeCell ref="H2:I4"/>
    <mergeCell ref="H8:I8"/>
    <mergeCell ref="H10:I10"/>
    <mergeCell ref="H11:I11"/>
  </mergeCells>
  <conditionalFormatting sqref="I14">
    <cfRule type="expression" dxfId="0" priority="1">
      <formula>I14&lt;&gt;"OK"</formula>
    </cfRule>
  </conditionalFormatting>
  <pageMargins left="0.5" right="0.5" top="0.6" bottom="0.6" header="0.3" footer="0.3"/>
  <pageSetup paperSize="9" orientation="landscape" scale="8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3"/>
  <sheetViews>
    <sheetView workbookViewId="0" zoomScale="100">
      <selection activeCell="F2" sqref="F2"/>
    </sheetView>
  </sheetViews>
  <sheetFormatPr defaultRowHeight="15" outlineLevelRow="0" outlineLevelCol="0" x14ac:dyDescent="55"/>
  <cols>
    <col min="1" max="1" width="14" customWidth="1"/>
    <col min="2" max="2" width="18" customWidth="1"/>
    <col min="3" max="3" width="14" customWidth="1"/>
    <col min="5" max="6" width="13" customWidth="1"/>
    <col min="7" max="7" width="3" customWidth="1"/>
    <col min="8" max="8" width="20" customWidth="1"/>
    <col min="9" max="9" width="48" customWidth="1"/>
  </cols>
  <sheetData>
    <row r="1" ht="21" customHeight="1" spans="1:9" x14ac:dyDescent="0.25">
      <c r="A1" s="12" t="s">
        <v>49</v>
      </c>
      <c r="B1" s="12" t="s">
        <v>50</v>
      </c>
      <c r="C1" s="11" t="s">
        <v>51</v>
      </c>
      <c r="E1" s="13" t="s">
        <v>49</v>
      </c>
      <c r="F1" s="13" t="s">
        <v>51</v>
      </c>
      <c r="H1" s="14" t="s">
        <v>52</v>
      </c>
      <c r="I1"/>
    </row>
    <row r="2" ht="15" customHeight="1" spans="1:9" x14ac:dyDescent="0.25">
      <c r="A2" s="15" t="s">
        <v>53</v>
      </c>
      <c r="B2" s="15" t="s">
        <v>54</v>
      </c>
      <c r="C2" s="17">
        <v>12100</v>
      </c>
      <c r="E2" s="18" t="s">
        <v>55</v>
      </c>
      <c r="F2" s="19" cm="1">
        <f t="array" ref="F2">_xlfn.XLOOKUP(E2, $A$2:$A$6, $C$2:$C$6, "No match")</f>
        <v>8750</v>
      </c>
      <c r="H2" s="20" t="s">
        <v>56</v>
      </c>
      <c r="I2"/>
    </row>
    <row r="3" ht="15" customHeight="1" spans="1:9" x14ac:dyDescent="0.25">
      <c r="A3" s="15" t="s">
        <v>57</v>
      </c>
      <c r="B3" s="15" t="s">
        <v>58</v>
      </c>
      <c r="C3" s="17">
        <v>4235.5</v>
      </c>
      <c r="E3" s="13" t="s">
        <v>59</v>
      </c>
      <c r="F3" s="29" t="str">
        <f>_xlfn.XLOOKUP(E3, $A$2:$A$6, $C$2:$C$6, "No match")</f>
        <v>No match</v>
      </c>
      <c r="H3"/>
      <c r="I3"/>
    </row>
    <row r="4" ht="15" customHeight="1" spans="1:3" x14ac:dyDescent="0.25">
      <c r="A4" s="15" t="s">
        <v>55</v>
      </c>
      <c r="B4" s="15" t="s">
        <v>60</v>
      </c>
      <c r="C4" s="17">
        <v>8750</v>
      </c>
    </row>
    <row r="5" ht="15" customHeight="1" spans="1:9" x14ac:dyDescent="0.25">
      <c r="A5" s="15" t="s">
        <v>61</v>
      </c>
      <c r="B5" s="15" t="s">
        <v>54</v>
      </c>
      <c r="C5" s="17">
        <v>3025</v>
      </c>
      <c r="H5" s="22" t="s">
        <v>41</v>
      </c>
      <c r="I5" s="23" t="s">
        <v>42</v>
      </c>
    </row>
    <row r="6" ht="15" customHeight="1" spans="1:8" x14ac:dyDescent="0.25">
      <c r="A6" s="15" t="s">
        <v>62</v>
      </c>
      <c r="B6" s="15" t="s">
        <v>63</v>
      </c>
      <c r="C6" s="17">
        <v>15640.25</v>
      </c>
      <c r="H6" s="22" t="s">
        <v>43</v>
      </c>
    </row>
    <row r="7" ht="15" customHeight="1" spans="8:9" x14ac:dyDescent="0.25">
      <c r="H7" s="24" t="s">
        <v>64</v>
      </c>
      <c r="I7" s="25"/>
    </row>
    <row r="8" ht="15" customHeight="1" spans="8:8" x14ac:dyDescent="0.25">
      <c r="H8" s="22" t="s">
        <v>45</v>
      </c>
    </row>
    <row r="9" ht="15" customHeight="1" spans="8:9" x14ac:dyDescent="0.25">
      <c r="H9" s="24" t="s">
        <v>65</v>
      </c>
      <c r="I9" s="25"/>
    </row>
    <row r="10" ht="15" customHeight="1" spans="8:9" x14ac:dyDescent="0.25">
      <c r="H10" s="26" t="s">
        <v>47</v>
      </c>
      <c r="I10"/>
    </row>
    <row r="11" ht="15" customHeight="1" x14ac:dyDescent="0.25"/>
    <row r="12" ht="15" customHeight="1" spans="8:9" x14ac:dyDescent="0.25">
      <c r="H12" s="22" t="s">
        <v>48</v>
      </c>
      <c r="I12" s="27">
        <v>8750</v>
      </c>
    </row>
    <row r="13" ht="15" customHeight="1" spans="8:9" x14ac:dyDescent="0.25">
      <c r="H13" s="22" t="s">
        <v>22</v>
      </c>
      <c r="I13" s="28" t="str" cm="1">
        <f t="array" ref="I13">IF(IF(ISERROR(F2)+ISERROR($I$12)=2,ERROR.TYPE(F2)=ERROR.TYPE($I$12),IF(ISERROR(F2)+ISERROR($I$12)=1,FALSE,IF(ISNUMBER(F2)*ISNUMBER($I$12)=1,ABS(F2-$I$12)&lt;=1E-9*(1+ABS($I$12)),EXACT(F2&amp;"",$I$12&amp;"")))),"OK","Differs")</f>
        <v>OK</v>
      </c>
    </row>
  </sheetData>
  <mergeCells count="5">
    <mergeCell ref="H1:I1"/>
    <mergeCell ref="H2:I3"/>
    <mergeCell ref="H7:I7"/>
    <mergeCell ref="H9:I9"/>
    <mergeCell ref="H10:I10"/>
  </mergeCells>
  <conditionalFormatting sqref="I13">
    <cfRule type="expression" dxfId="1" priority="1">
      <formula>I13&lt;&gt;"OK"</formula>
    </cfRule>
  </conditionalFormatting>
  <pageMargins left="0.5" right="0.5" top="0.6" bottom="0.6" header="0.3" footer="0.3"/>
  <pageSetup paperSize="9" orientation="landscape" scale="9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14"/>
  <sheetViews>
    <sheetView workbookViewId="0" zoomScale="100">
      <selection activeCell="G3" sqref="G3"/>
    </sheetView>
  </sheetViews>
  <sheetFormatPr defaultRowHeight="15" outlineLevelRow="0" outlineLevelCol="0" x14ac:dyDescent="55"/>
  <cols>
    <col min="1" max="1" width="10" customWidth="1"/>
    <col min="2" max="4" width="13" customWidth="1"/>
    <col min="6" max="6" width="10" customWidth="1"/>
    <col min="7" max="7" width="13" customWidth="1"/>
    <col min="10" max="10" width="3" customWidth="1"/>
    <col min="11" max="11" width="20" customWidth="1"/>
    <col min="12" max="12" width="48" customWidth="1"/>
  </cols>
  <sheetData>
    <row r="1" ht="21" customHeight="1" spans="1:12" x14ac:dyDescent="0.25">
      <c r="A1" s="11" t="s">
        <v>30</v>
      </c>
      <c r="B1" s="11" t="s">
        <v>66</v>
      </c>
      <c r="C1" s="11" t="s">
        <v>67</v>
      </c>
      <c r="D1" s="11" t="s">
        <v>68</v>
      </c>
      <c r="F1" s="13" t="s">
        <v>30</v>
      </c>
      <c r="G1" s="18">
        <v>4500</v>
      </c>
      <c r="K1" s="14" t="s">
        <v>69</v>
      </c>
      <c r="L1"/>
    </row>
    <row r="2" ht="15" customHeight="1" spans="1:12" x14ac:dyDescent="0.25">
      <c r="A2" s="15">
        <v>1100</v>
      </c>
      <c r="B2" s="17">
        <v>48100</v>
      </c>
      <c r="C2" s="17">
        <v>61250</v>
      </c>
      <c r="D2" s="17">
        <v>70300</v>
      </c>
      <c r="F2" s="13" t="s">
        <v>70</v>
      </c>
      <c r="G2" s="18" t="s">
        <v>68</v>
      </c>
      <c r="K2" s="20" t="s">
        <v>71</v>
      </c>
      <c r="L2"/>
    </row>
    <row r="3" ht="15" customHeight="1" spans="1:12" x14ac:dyDescent="0.25">
      <c r="A3" s="15">
        <v>4000</v>
      </c>
      <c r="B3" s="17">
        <v>38200</v>
      </c>
      <c r="C3" s="17">
        <v>38900</v>
      </c>
      <c r="D3" s="17">
        <v>54600</v>
      </c>
      <c r="F3" s="13" t="s">
        <v>72</v>
      </c>
      <c r="G3" s="19" cm="1">
        <f t="array" ref="G3">_xlfn.XLOOKUP(G1, A2:A5, _xlfn.XLOOKUP(G2, B1:D1, B2:D5))</f>
        <v>18750</v>
      </c>
      <c r="H3" s="21"/>
      <c r="I3" s="21"/>
      <c r="K3"/>
      <c r="L3"/>
    </row>
    <row r="4" ht="15" customHeight="1" spans="1:12" x14ac:dyDescent="0.25">
      <c r="A4" s="15">
        <v>4500</v>
      </c>
      <c r="B4" s="17">
        <v>12500</v>
      </c>
      <c r="C4" s="17">
        <v>12500</v>
      </c>
      <c r="D4" s="17">
        <v>18750</v>
      </c>
      <c r="K4"/>
      <c r="L4"/>
    </row>
    <row r="5" ht="15" customHeight="1" spans="1:4" x14ac:dyDescent="0.25">
      <c r="A5" s="15">
        <v>8000</v>
      </c>
      <c r="B5" s="17">
        <v>91900</v>
      </c>
      <c r="C5" s="17">
        <v>88300</v>
      </c>
      <c r="D5" s="17">
        <v>98800</v>
      </c>
    </row>
    <row r="6" ht="15" customHeight="1" spans="11:12" x14ac:dyDescent="0.25">
      <c r="K6" s="22" t="s">
        <v>41</v>
      </c>
      <c r="L6" s="23" t="s">
        <v>73</v>
      </c>
    </row>
    <row r="7" ht="15" customHeight="1" spans="11:11" x14ac:dyDescent="0.25">
      <c r="K7" s="22" t="s">
        <v>43</v>
      </c>
    </row>
    <row r="8" ht="15" customHeight="1" spans="11:12" x14ac:dyDescent="0.25">
      <c r="K8" s="24" t="s">
        <v>74</v>
      </c>
      <c r="L8" s="25"/>
    </row>
    <row r="9" ht="15" customHeight="1" spans="11:11" x14ac:dyDescent="0.25">
      <c r="K9" s="22" t="s">
        <v>45</v>
      </c>
    </row>
    <row r="10" ht="15" customHeight="1" spans="11:12" x14ac:dyDescent="0.25">
      <c r="K10" s="24" t="s">
        <v>75</v>
      </c>
      <c r="L10" s="25"/>
    </row>
    <row r="11" ht="15" customHeight="1" spans="11:12" x14ac:dyDescent="0.25">
      <c r="K11" s="26" t="s">
        <v>47</v>
      </c>
      <c r="L11"/>
    </row>
    <row r="12" ht="15" customHeight="1" x14ac:dyDescent="0.25"/>
    <row r="13" ht="15" customHeight="1" spans="11:12" x14ac:dyDescent="0.25">
      <c r="K13" s="22" t="s">
        <v>48</v>
      </c>
      <c r="L13" s="27">
        <v>18750</v>
      </c>
    </row>
    <row r="14" ht="15" customHeight="1" spans="11:12" x14ac:dyDescent="0.25">
      <c r="K14" s="22" t="s">
        <v>22</v>
      </c>
      <c r="L14" s="28" t="str" cm="1">
        <f t="array" ref="L14">IF(IF(ISERROR(G3)+ISERROR($L$13)=2,ERROR.TYPE(G3)=ERROR.TYPE($L$13),IF(ISERROR(G3)+ISERROR($L$13)=1,FALSE,IF(ISNUMBER(G3)*ISNUMBER($L$13)=1,ABS(G3-$L$13)&lt;=1E-9*(1+ABS($L$13)),EXACT(G3&amp;"",$L$13&amp;"")))),"OK","Differs")</f>
        <v>OK</v>
      </c>
    </row>
  </sheetData>
  <mergeCells count="5">
    <mergeCell ref="K1:L1"/>
    <mergeCell ref="K2:L4"/>
    <mergeCell ref="K8:L8"/>
    <mergeCell ref="K10:L10"/>
    <mergeCell ref="K11:L11"/>
  </mergeCells>
  <conditionalFormatting sqref="L14">
    <cfRule type="expression" dxfId="2" priority="1">
      <formula>L14&lt;&gt;"OK"</formula>
    </cfRule>
  </conditionalFormatting>
  <pageMargins left="0.5" right="0.5" top="0.6" bottom="0.6" header="0.3" footer="0.3"/>
  <pageSetup paperSize="9" orientation="landscape" scale="8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J30"/>
  <sheetViews>
    <sheetView workbookViewId="0" zoomScale="100">
      <selection activeCell="E3" sqref="E3"/>
    </sheetView>
  </sheetViews>
  <sheetFormatPr defaultRowHeight="15" outlineLevelRow="0" outlineLevelCol="0" x14ac:dyDescent="55"/>
  <cols>
    <col min="1" max="1" width="35" customWidth="1"/>
    <col min="2" max="2" width="14" customWidth="1"/>
    <col min="3" max="3" width="12" customWidth="1"/>
    <col min="4" max="4" width="10" customWidth="1"/>
    <col min="5" max="6" width="12" customWidth="1"/>
    <col min="7" max="7" width="3" customWidth="1"/>
    <col min="8" max="8" width="20" customWidth="1"/>
    <col min="9" max="10" width="24" customWidth="1"/>
  </cols>
  <sheetData>
    <row r="1" ht="18" customHeight="1" spans="1:10" x14ac:dyDescent="0.25">
      <c r="A1" s="12" t="s">
        <v>31</v>
      </c>
      <c r="B1" s="12" t="s">
        <v>76</v>
      </c>
      <c r="C1" s="11" t="s">
        <v>77</v>
      </c>
      <c r="D1" s="13" t="s">
        <v>78</v>
      </c>
      <c r="E1" s="18" t="s">
        <v>79</v>
      </c>
      <c r="H1" s="14" t="s">
        <v>80</v>
      </c>
      <c r="I1"/>
      <c r="J1"/>
    </row>
    <row r="2" ht="18" customHeight="1" spans="1:10" x14ac:dyDescent="0.25">
      <c r="A2" s="15" t="s">
        <v>81</v>
      </c>
      <c r="B2" s="30">
        <v>46036</v>
      </c>
      <c r="C2" s="17">
        <v>4250</v>
      </c>
      <c r="D2" s="13" t="s">
        <v>82</v>
      </c>
      <c r="E2" s="18" t="s">
        <v>83</v>
      </c>
      <c r="H2"/>
      <c r="I2"/>
      <c r="J2"/>
    </row>
    <row r="3" ht="15" customHeight="1" spans="1:10" x14ac:dyDescent="0.25">
      <c r="A3" s="15" t="s">
        <v>84</v>
      </c>
      <c r="B3" s="30">
        <v>46043</v>
      </c>
      <c r="C3" s="17">
        <v>3300</v>
      </c>
      <c r="D3" s="13" t="s">
        <v>85</v>
      </c>
      <c r="E3" s="31" t="str" cm="1">
        <f t="array" ref="E3:F3">_xlfn.LET(
  _xlpm.stem, E1,
  _xlpm.word, E2,
  _xlpm.pattern, "(?i)\b" &amp; _xlpm.stem &amp; "[ .]*" &amp; LEFT(_xlpm.word, 4) &amp; "[a-z.]*[ .]*b\.?v\b",
  _xlfn.XLOOKUP(_xlpm.pattern, $A$2:$A$9, $B$2:$C$9, "No receipt", 3, -1)
)</f>
        <v>2026-03-09</v>
      </c>
      <c r="F3" s="21">
        <v>5775</v>
      </c>
      <c r="H3" s="20" t="s">
        <v>86</v>
      </c>
      <c r="I3"/>
      <c r="J3"/>
    </row>
    <row r="4" ht="15" customHeight="1" spans="1:10" x14ac:dyDescent="0.25">
      <c r="A4" s="15" t="s">
        <v>87</v>
      </c>
      <c r="B4" s="30">
        <v>46059</v>
      </c>
      <c r="C4" s="17">
        <v>6120.5</v>
      </c>
      <c r="H4"/>
      <c r="I4"/>
      <c r="J4"/>
    </row>
    <row r="5" ht="15" customHeight="1" spans="1:10" x14ac:dyDescent="0.25">
      <c r="A5" s="15" t="s">
        <v>88</v>
      </c>
      <c r="B5" s="30">
        <v>46072</v>
      </c>
      <c r="C5" s="17">
        <v>2480</v>
      </c>
      <c r="H5"/>
      <c r="I5"/>
      <c r="J5"/>
    </row>
    <row r="6" ht="15" customHeight="1" spans="1:10" x14ac:dyDescent="0.25">
      <c r="A6" s="15" t="s">
        <v>89</v>
      </c>
      <c r="B6" s="30">
        <v>46090</v>
      </c>
      <c r="C6" s="17">
        <v>5775</v>
      </c>
      <c r="H6"/>
      <c r="I6"/>
      <c r="J6"/>
    </row>
    <row r="7" ht="15" customHeight="1" spans="1:10" x14ac:dyDescent="0.25">
      <c r="A7" s="15" t="s">
        <v>90</v>
      </c>
      <c r="B7" s="30">
        <v>46105</v>
      </c>
      <c r="C7" s="17">
        <v>9200</v>
      </c>
      <c r="H7"/>
      <c r="I7"/>
      <c r="J7"/>
    </row>
    <row r="8" ht="15" customHeight="1" spans="1:10" x14ac:dyDescent="0.25">
      <c r="A8" s="15" t="s">
        <v>91</v>
      </c>
      <c r="B8" s="30">
        <v>46108</v>
      </c>
      <c r="C8" s="17">
        <v>1945.25</v>
      </c>
      <c r="H8"/>
      <c r="I8"/>
      <c r="J8"/>
    </row>
    <row r="9" ht="15" customHeight="1" spans="1:3" x14ac:dyDescent="0.25">
      <c r="A9" s="15" t="s">
        <v>92</v>
      </c>
      <c r="B9" s="30">
        <v>46111</v>
      </c>
      <c r="C9" s="17">
        <v>7060</v>
      </c>
    </row>
    <row r="10" ht="15" customHeight="1" spans="8:9" x14ac:dyDescent="0.25">
      <c r="H10" s="22" t="s">
        <v>41</v>
      </c>
      <c r="I10" s="23" t="s">
        <v>93</v>
      </c>
    </row>
    <row r="11" ht="15" customHeight="1" spans="8:8" x14ac:dyDescent="0.25">
      <c r="H11" s="22" t="s">
        <v>43</v>
      </c>
    </row>
    <row r="12" ht="15" customHeight="1" spans="8:10" x14ac:dyDescent="0.25">
      <c r="H12" s="24" t="s">
        <v>94</v>
      </c>
      <c r="I12" s="25"/>
      <c r="J12" s="25"/>
    </row>
    <row r="13" ht="15" customHeight="1" spans="8:10" x14ac:dyDescent="0.25">
      <c r="H13" s="25"/>
      <c r="I13" s="25"/>
      <c r="J13" s="25"/>
    </row>
    <row r="14" ht="15" customHeight="1" spans="8:10" x14ac:dyDescent="0.25">
      <c r="H14" s="25"/>
      <c r="I14" s="25"/>
      <c r="J14" s="25"/>
    </row>
    <row r="15" ht="15" customHeight="1" spans="8:10" x14ac:dyDescent="0.25">
      <c r="H15" s="25"/>
      <c r="I15" s="25"/>
      <c r="J15" s="25"/>
    </row>
    <row r="16" ht="15" customHeight="1" spans="8:10" x14ac:dyDescent="0.25">
      <c r="H16" s="25"/>
      <c r="I16" s="25"/>
      <c r="J16" s="25"/>
    </row>
    <row r="17" ht="15" customHeight="1" spans="8:10" x14ac:dyDescent="0.25">
      <c r="H17" s="25"/>
      <c r="I17" s="25"/>
      <c r="J17" s="25"/>
    </row>
    <row r="18" ht="15" customHeight="1" spans="8:10" x14ac:dyDescent="0.25">
      <c r="H18" s="25"/>
      <c r="I18" s="25"/>
      <c r="J18" s="25"/>
    </row>
    <row r="19" ht="15" customHeight="1" spans="8:8" x14ac:dyDescent="0.25">
      <c r="H19" s="22" t="s">
        <v>45</v>
      </c>
    </row>
    <row r="20" ht="15" customHeight="1" spans="8:10" x14ac:dyDescent="0.25">
      <c r="H20" s="24" t="s">
        <v>95</v>
      </c>
      <c r="I20" s="25"/>
      <c r="J20" s="25"/>
    </row>
    <row r="21" ht="15" customHeight="1" spans="8:10" x14ac:dyDescent="0.25">
      <c r="H21" s="25"/>
      <c r="I21" s="25"/>
      <c r="J21" s="25"/>
    </row>
    <row r="22" ht="15" customHeight="1" spans="8:10" x14ac:dyDescent="0.25">
      <c r="H22" s="25"/>
      <c r="I22" s="25"/>
      <c r="J22" s="25"/>
    </row>
    <row r="23" ht="15" customHeight="1" spans="8:10" x14ac:dyDescent="0.25">
      <c r="H23" s="25"/>
      <c r="I23" s="25"/>
      <c r="J23" s="25"/>
    </row>
    <row r="24" ht="15" customHeight="1" spans="8:10" x14ac:dyDescent="0.25">
      <c r="H24" s="25"/>
      <c r="I24" s="25"/>
      <c r="J24" s="25"/>
    </row>
    <row r="25" ht="15" customHeight="1" spans="8:10" x14ac:dyDescent="0.25">
      <c r="H25" s="25"/>
      <c r="I25" s="25"/>
      <c r="J25" s="25"/>
    </row>
    <row r="26" ht="15" customHeight="1" spans="8:10" x14ac:dyDescent="0.25">
      <c r="H26" s="25"/>
      <c r="I26" s="25"/>
      <c r="J26" s="25"/>
    </row>
    <row r="27" ht="15" customHeight="1" spans="8:10" x14ac:dyDescent="0.25">
      <c r="H27" s="26" t="s">
        <v>47</v>
      </c>
      <c r="I27"/>
      <c r="J27"/>
    </row>
    <row r="28" ht="15" customHeight="1" x14ac:dyDescent="0.25"/>
    <row r="29" ht="15" customHeight="1" spans="8:10" x14ac:dyDescent="0.25">
      <c r="H29" s="22" t="s">
        <v>48</v>
      </c>
      <c r="I29" s="9" t="s">
        <v>96</v>
      </c>
      <c r="J29" s="27">
        <v>5775</v>
      </c>
    </row>
    <row r="30" ht="15" customHeight="1" spans="8:10" x14ac:dyDescent="0.25">
      <c r="H30" s="22" t="s">
        <v>22</v>
      </c>
      <c r="I30" s="28" t="str" cm="1">
        <f t="array" ref="I30">IF(SUMPRODUCT(--NOT(IF(ISERROR(E3:F3)+ISERROR($I$29:$J$29)=2,ERROR.TYPE(E3:F3)=ERROR.TYPE($I$29:$J$29),IF(ISERROR(E3:F3)+ISERROR($I$29:$J$29)=1,FALSE,IF(ISNUMBER(E3:F3)*ISNUMBER($I$29:$J$29)=1,ABS(E3:F3-$I$29:$J$29)&lt;=1E-9*(1+ABS($I$29:$J$29)),EXACT(E3:F3&amp;"",$I$29:$J$29&amp;""))))))=0,"OK","Differs")</f>
        <v>OK</v>
      </c>
      <c r="J30"/>
    </row>
  </sheetData>
  <mergeCells count="6">
    <mergeCell ref="H1:J2"/>
    <mergeCell ref="H3:J8"/>
    <mergeCell ref="H12:J18"/>
    <mergeCell ref="H20:J26"/>
    <mergeCell ref="H27:J27"/>
    <mergeCell ref="I30:J30"/>
  </mergeCells>
  <conditionalFormatting sqref="I30">
    <cfRule type="expression" dxfId="3" priority="1">
      <formula>I30&lt;&gt;"OK"</formula>
    </cfRule>
  </conditionalFormatting>
  <pageMargins left="0.5" right="0.5" top="0.6" bottom="0.6" header="0.3" footer="0.3"/>
  <pageSetup paperSize="9" orientation="landscape" scale="82"/>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XLOOKUP: DivZero example workbook</dc:title>
  <dc:subject>Find a value in one list and bring back the matching item from another.</dc:subject>
  <dc:description/>
  <dc:language>en-US</dc:language>
  <cp:keywords/>
  <cp:category/>
  <cp:lastModifiedBy>DivZero</cp:lastModifiedBy>
  <dcterms:created xsi:type="dcterms:W3CDTF">2026-10-23T15:24:09Z</dcterms:created>
  <dcterms:modified xsi:type="dcterms:W3CDTF">2026-10-23T15:24:09Z</dcterms:modified>
</cp:coreProperties>
</file>