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'Beginner'!$A$1:$I$18</definedName>
    <definedName name="_xlnm.Print_Area" localSheetId="2">'Halfgevorderd'!$A$1:$I$20</definedName>
    <definedName name="_xlnm.Print_Area" localSheetId="3">'Gevorderd'!$A$1:$K$19</definedName>
    <definedName name="_xlnm.Print_Area" localSheetId="4">'Expert'!$A$1:$I$32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<sst xmlns="http://schemas.openxmlformats.org/spreadsheetml/2006/main" count="129" uniqueCount="98">
  <si>
    <t>VERT.ZOEKEN (Engels: VLOOKUP)</t>
  </si>
  <si>
    <t>Voorbeeldwerkmap van DivZero</t>
  </si>
  <si>
    <t>Wat ze doet</t>
  </si>
  <si>
    <t>Zoekt een waarde in de eerste kolom van een tabel en geeft terug wat in dezelfde rij staat, een opgegeven aantal kolommen naar rechts.</t>
  </si>
  <si>
    <t>Pagina op de site</t>
  </si>
  <si>
    <t>https://divzero.app/nl/functies/vert-zoeken/</t>
  </si>
  <si>
    <t>De voorbeelden in dit bestand</t>
  </si>
  <si>
    <t>Beginner</t>
  </si>
  <si>
    <t>Eindsaldo van een grootboekrekening uit de saldibalans</t>
  </si>
  <si>
    <t>Halfgevorderd</t>
  </si>
  <si>
    <t>Voorzieningspercentage uit een ouderdomsklasse van debiteuren</t>
  </si>
  <si>
    <t>Gevorderd</t>
  </si>
  <si>
    <t>Elk veld uit de activastaat opvragen via de kolomkop</t>
  </si>
  <si>
    <t>Expert</t>
  </si>
  <si>
    <t>Snel exact een factuur zoeken in een gesorteerde grootboekexport met dubbele VERT.ZOEKEN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</si>
  <si>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</si>
  <si>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</si>
  <si>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</si>
  <si>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</si>
  <si>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</si>
  <si>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</si>
  <si>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</si>
  <si>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</si>
  <si>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</si>
  <si>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</si>
  <si>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</si>
  <si>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</si>
  <si>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</si>
  <si>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</si>
  <si>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</si>
  <si>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Rekening</t>
  </si>
  <si>
    <t>Omschrijving</t>
  </si>
  <si>
    <t>Saldo 31-12-2025</t>
  </si>
  <si>
    <t>Saldo</t>
  </si>
  <si>
    <t>Beginner: Eindsaldo van een grootboekrekening uit de saldibalans</t>
  </si>
  <si>
    <t>Bank</t>
  </si>
  <si>
    <t>Debiteuren</t>
  </si>
  <si>
    <t>De cliënt heeft een saldibalans per 31 december 2025 aangeleverd als lijst met grootboekrekeningen. Voor je dossier heb je het saldo van rekening 4500, Huisvestingskosten, nodig om dat met de huurcontracten te vergelijken. Je wilt een cel waarin je een rekeningnummer typt en het saldo verschijnt.</t>
  </si>
  <si>
    <t>Crediteuren</t>
  </si>
  <si>
    <t>Te betalen btw</t>
  </si>
  <si>
    <t>Personeelskosten</t>
  </si>
  <si>
    <t>Huisvestingskosten</t>
  </si>
  <si>
    <t>Omzet</t>
  </si>
  <si>
    <t>Formulecel</t>
  </si>
  <si>
    <t>F2</t>
  </si>
  <si>
    <t>Formule in Nederlandse Excel (puntkomma)</t>
  </si>
  <si>
    <t>=VERT.ZOEKEN(E2; A2:C8; 3; ONWAAR)</t>
  </si>
  <si>
    <t>Formule met Engelse functienamen (komma)</t>
  </si>
  <si>
    <t>=VLOOKUP(E2, A2:C8, 3, FALSE)</t>
  </si>
  <si>
    <t>Gewone tekst. De formule in de cel zelf volgt de scheidingstekens van jouw Excel.</t>
  </si>
  <si>
    <t>Verwacht resultaat</t>
  </si>
  <si>
    <t>Gegevens: Creditsaldi zijn in deze lijst negatief.</t>
  </si>
  <si>
    <t>Dagen te laat vanaf</t>
  </si>
  <si>
    <t>Voorzieningspercentage</t>
  </si>
  <si>
    <t>Factuur</t>
  </si>
  <si>
    <t>Dagen te laat</t>
  </si>
  <si>
    <t>Percentage</t>
  </si>
  <si>
    <t>Halfgevorderd: Voorzieningspercentage uit een ouderdomsklasse van debiteuren</t>
  </si>
  <si>
    <t>25-1017</t>
  </si>
  <si>
    <t>25-1021</t>
  </si>
  <si>
    <t>In de ouderdomsanalyse debiteuren hanteert de cliënt per klasse van dagen over de vervaldatum een voorzieningspercentage: vanaf 0 dagen het ene percentage, vanaf 30 dagen het volgende, enzovoort. Een factuur is bijna nooit precies het eerste dagental van een klasse over de vervaldatum, dus exact zoeken zou in bijna elke rij mislukken. Je herberekent het percentage naast elke openstaande factuur en kopieert de formule naar beneden.</t>
  </si>
  <si>
    <t>25-1033</t>
  </si>
  <si>
    <t>=VERT.ZOEKEN(E2; $A$2:$B$6; 2; WAAR)</t>
  </si>
  <si>
    <t>=VLOOKUP(E2, $A$2:$B$6, 2, TRUE)</t>
  </si>
  <si>
    <t>Gegevens: De formule staat in F2 en is doorgekopieerd naar F4.</t>
  </si>
  <si>
    <t>Activanummer</t>
  </si>
  <si>
    <t>Aanschafdatum</t>
  </si>
  <si>
    <t>Aanschafwaarde</t>
  </si>
  <si>
    <t>Gebruiksduur (jaren)</t>
  </si>
  <si>
    <t>FA-0207</t>
  </si>
  <si>
    <t>Gevorderd: Elk veld uit de activastaat opvragen via de kolomkop</t>
  </si>
  <si>
    <t>FA-0101</t>
  </si>
  <si>
    <t>Bestelbus</t>
  </si>
  <si>
    <t>Veld</t>
  </si>
  <si>
    <t>De activastaat van de cliënt heeft een activanummer, omschrijving, aanschafdatum, aanschafwaarde en gebruiksduur. In een zoekpaneel op je werkpapier kies je een activanummer en een veldnaam om aan de factuur te controleren. Het kolomnummer moet de kop volgen, zodat de formule blijft werken als de cliënt een kolom aan de staat toevoegt, en een onbekend activanummer moet een duidelijke melding geven.</t>
  </si>
  <si>
    <t>FA-0114</t>
  </si>
  <si>
    <t>Kantoormeubilair</t>
  </si>
  <si>
    <t>Waarde</t>
  </si>
  <si>
    <t>CNC-freesmachine</t>
  </si>
  <si>
    <t>FA-0231</t>
  </si>
  <si>
    <t>Laptops (12)</t>
  </si>
  <si>
    <t>FA-0248</t>
  </si>
  <si>
    <t>Heftruck</t>
  </si>
  <si>
    <t>H3</t>
  </si>
  <si>
    <t xml:space="preserve">=ALS.NB(VERT.ZOEKEN(H1; $A$2:$E$6; VERGELIJKEN(H2;
  $A$1:$E$1; 0); ONWAAR); "Activum niet op de activastaat")</t>
  </si>
  <si>
    <t xml:space="preserve">=IFNA(VLOOKUP(H1, $A$2:$E$6, MATCH(H2, $A$1:$E$1, 0),
  FALSE), "Activum niet op de activastaat")</t>
  </si>
  <si>
    <t>Factuurnummer</t>
  </si>
  <si>
    <t>Relatie</t>
  </si>
  <si>
    <t>Bedrag</t>
  </si>
  <si>
    <t>Expert: Snel exact een factuur zoeken in een gesorteerde grootboekexport met dubbele VERT.ZOEKEN</t>
  </si>
  <si>
    <t>D1001</t>
  </si>
  <si>
    <t>D1007</t>
  </si>
  <si>
    <t>De grootboekexport (XAF-auditfile) bevat 200.000 regels, oplopend gesorteerd op factuurnummer, en je vinkt er duizenden facturen uit de debiteurenlijst van de cliënt tegen af. Exact zoeken met VERT.ZOEKEN loopt rij voor rij, terwijl benaderd zoeken binair zoekt en maar een handvol vergelijkingen nodig heeft. De truc is de snelle benaderde zoekopdracht te gebruiken en daarna te bewijzen dat het factuurnummer echt bestaat, zodat een ontbrekende factuur nooit het bedrag van zijn buurman leent.</t>
  </si>
  <si>
    <t>D1003</t>
  </si>
  <si>
    <t>D1012</t>
  </si>
  <si>
    <t xml:space="preserve">=LET(
  sleutel; F1;
  treffer; ALS.NB(VERT.ZOEKEN(sleutel; A2:C8; 1; WAAR); "");
  ALS(treffer = sleutel; VERT.ZOEKEN(sleutel; A2:C8; 3;
    WAAR); "Niet in grootboek")
)</t>
  </si>
  <si>
    <t xml:space="preserve">=LET(
  key, F1,
  hit, IFNA(VLOOKUP(key, A2:C8, 1, TRUE), ""),
  IF(hit = key, VLOOKUP(key, A2:C8, 3, TRUE),
    "Niet in grootboek")
)</t>
  </si>
  <si>
    <t>Gegevens: In de echte export loopt deze lijst door tot 200.000 rijen, oplopend gesorteerd op factuurnummer.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</si>
</sst>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 &quot;#,##0.00;&quot;€ &quot;-#,##0.00"/>
    <numFmt numFmtId="165" formatCode="0.0%"/>
    <numFmt numFmtId="166"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0" borderId="1" xfId="0" applyFont="1" applyBorder="1" applyAlignment="1">
      <alignment horizontal="left" indent="1"/>
    </xf>
    <xf numFmtId="164" fontId="4" fillId="0" borderId="1" xfId="0" applyNumberFormat="1" applyFont="1" applyBorder="1"/>
    <xf numFmtId="0" fontId="4" fillId="2" borderId="1" xfId="0" applyFont="1" applyFill="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3" fontId="4" fillId="0" borderId="1" xfId="0" applyNumberFormat="1" applyFont="1" applyBorder="1"/>
    <xf numFmtId="165" fontId="4" fillId="0" borderId="1" xfId="0" applyNumberFormat="1" applyFont="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xf numFmtId="166"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vert-zoek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F2" sqref="F2"/>
    </sheetView>
  </sheetViews>
  <sheetFormatPr defaultRowHeight="15" outlineLevelRow="0" outlineLevelCol="0" x14ac:dyDescent="55"/>
  <cols>
    <col min="1" max="1" width="11" customWidth="1"/>
    <col min="2" max="2" width="20" customWidth="1"/>
    <col min="3" max="3" width="19" customWidth="1"/>
    <col min="5" max="5" width="10" customWidth="1"/>
    <col min="6" max="6" width="14" customWidth="1"/>
    <col min="7" max="7" width="3" customWidth="1"/>
    <col min="8" max="8" width="20" customWidth="1"/>
    <col min="9" max="9" width="48" customWidth="1"/>
  </cols>
  <sheetData>
    <row r="1" ht="18" customHeight="1" spans="1:9" x14ac:dyDescent="0.25">
      <c r="A1" s="11" t="s">
        <v>30</v>
      </c>
      <c r="B1" s="12" t="s">
        <v>31</v>
      </c>
      <c r="C1" s="11" t="s">
        <v>32</v>
      </c>
      <c r="E1" s="13" t="s">
        <v>30</v>
      </c>
      <c r="F1" s="13" t="s">
        <v>33</v>
      </c>
      <c r="H1" s="14" t="s">
        <v>34</v>
      </c>
      <c r="I1"/>
    </row>
    <row r="2" ht="18" customHeight="1" spans="1:9" x14ac:dyDescent="0.25">
      <c r="A2" s="15">
        <v>1100</v>
      </c>
      <c r="B2" s="16" t="s">
        <v>35</v>
      </c>
      <c r="C2" s="17">
        <v>412380.55</v>
      </c>
      <c r="E2" s="18">
        <v>4500</v>
      </c>
      <c r="F2" s="19" cm="1">
        <f t="array" ref="F2">VLOOKUP(E2, A2:C8, 3, FALSE)</f>
        <v>184250</v>
      </c>
      <c r="H2"/>
      <c r="I2"/>
    </row>
    <row r="3" ht="15" customHeight="1" spans="1:9" x14ac:dyDescent="0.25">
      <c r="A3" s="15">
        <v>1300</v>
      </c>
      <c r="B3" s="16" t="s">
        <v>36</v>
      </c>
      <c r="C3" s="17">
        <v>268945.1</v>
      </c>
      <c r="H3" s="20" t="s">
        <v>37</v>
      </c>
      <c r="I3"/>
    </row>
    <row r="4" ht="15" customHeight="1" spans="1:9" x14ac:dyDescent="0.25">
      <c r="A4" s="15">
        <v>1600</v>
      </c>
      <c r="B4" s="16" t="s">
        <v>38</v>
      </c>
      <c r="C4" s="17">
        <v>-193420.75</v>
      </c>
      <c r="H4"/>
      <c r="I4"/>
    </row>
    <row r="5" ht="15" customHeight="1" spans="1:9" x14ac:dyDescent="0.25">
      <c r="A5" s="15">
        <v>1800</v>
      </c>
      <c r="B5" s="16" t="s">
        <v>39</v>
      </c>
      <c r="C5" s="17">
        <v>-41872</v>
      </c>
      <c r="H5"/>
      <c r="I5"/>
    </row>
    <row r="6" ht="15" customHeight="1" spans="1:9" x14ac:dyDescent="0.25">
      <c r="A6" s="15">
        <v>4000</v>
      </c>
      <c r="B6" s="16" t="s">
        <v>40</v>
      </c>
      <c r="C6" s="17">
        <v>1284630</v>
      </c>
      <c r="H6"/>
      <c r="I6"/>
    </row>
    <row r="7" ht="15" customHeight="1" spans="1:3" x14ac:dyDescent="0.25">
      <c r="A7" s="15">
        <v>4500</v>
      </c>
      <c r="B7" s="16" t="s">
        <v>41</v>
      </c>
      <c r="C7" s="17">
        <v>184250</v>
      </c>
    </row>
    <row r="8" ht="15" customHeight="1" spans="1:9" x14ac:dyDescent="0.25">
      <c r="A8" s="15">
        <v>8000</v>
      </c>
      <c r="B8" s="16" t="s">
        <v>42</v>
      </c>
      <c r="C8" s="17">
        <v>-3102875.4</v>
      </c>
      <c r="H8" s="21" t="s">
        <v>43</v>
      </c>
      <c r="I8" s="22" t="s">
        <v>44</v>
      </c>
    </row>
    <row r="9" ht="15" customHeight="1" spans="8:8" x14ac:dyDescent="0.25">
      <c r="H9" s="21" t="s">
        <v>45</v>
      </c>
    </row>
    <row r="10" ht="15" customHeight="1" spans="8:9" x14ac:dyDescent="0.25">
      <c r="H10" s="23" t="s">
        <v>46</v>
      </c>
      <c r="I10" s="24"/>
    </row>
    <row r="11" ht="15" customHeight="1" spans="8:8" x14ac:dyDescent="0.25">
      <c r="H11" s="21" t="s">
        <v>47</v>
      </c>
    </row>
    <row r="12" ht="15" customHeight="1" spans="8:9" x14ac:dyDescent="0.25">
      <c r="H12" s="23" t="s">
        <v>48</v>
      </c>
      <c r="I12" s="24"/>
    </row>
    <row r="13" ht="15" customHeight="1" spans="8:9" x14ac:dyDescent="0.25">
      <c r="H13" s="25" t="s">
        <v>49</v>
      </c>
      <c r="I13"/>
    </row>
    <row r="14" ht="15" customHeight="1" x14ac:dyDescent="0.25"/>
    <row r="15" ht="15" customHeight="1" spans="8:9" x14ac:dyDescent="0.25">
      <c r="H15" s="21" t="s">
        <v>50</v>
      </c>
      <c r="I15" s="26">
        <v>184250</v>
      </c>
    </row>
    <row r="16" ht="15" customHeight="1" spans="8:9" x14ac:dyDescent="0.25">
      <c r="H16" s="21" t="s">
        <v>22</v>
      </c>
      <c r="I16" s="27" t="str" cm="1">
        <f t="array" ref="I16">IF(IF(ISERROR(F2)+ISERROR($I$15)=2,ERROR.TYPE(F2)=ERROR.TYPE($I$15),IF(ISERROR(F2)+ISERROR($I$15)=1,FALSE,IF(ISNUMBER(F2)*ISNUMBER($I$15)=1,ABS(F2-$I$15)&lt;=1E-9*(1+ABS($I$15)),EXACT(F2&amp;"",$I$15&amp;"")))),"Klopt","Wijkt af")</f>
        <v>Klopt</v>
      </c>
    </row>
    <row r="17" ht="15" customHeight="1" x14ac:dyDescent="0.25"/>
    <row r="18" ht="15" customHeight="1" spans="8:9" x14ac:dyDescent="0.25">
      <c r="H18" s="20" t="s">
        <v>51</v>
      </c>
      <c r="I18"/>
    </row>
  </sheetData>
  <mergeCells count="6">
    <mergeCell ref="H1:I2"/>
    <mergeCell ref="H3:I6"/>
    <mergeCell ref="H10:I10"/>
    <mergeCell ref="H12:I12"/>
    <mergeCell ref="H13:I13"/>
    <mergeCell ref="H18:I18"/>
  </mergeCells>
  <conditionalFormatting sqref="I16">
    <cfRule type="expression" dxfId="0" priority="1">
      <formula>I16&lt;&gt;"Klopt"</formula>
    </cfRule>
  </conditionalFormatting>
  <pageMargins left="0.5" right="0.5" top="0.6" bottom="0.6" header="0.3" footer="0.3"/>
  <pageSetup paperSize="9" orientation="landscape" scale="88"/>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0"/>
  <sheetViews>
    <sheetView workbookViewId="0" zoomScale="100">
      <selection activeCell="F2" sqref="F2"/>
    </sheetView>
  </sheetViews>
  <sheetFormatPr defaultRowHeight="15" outlineLevelRow="0" outlineLevelCol="0" x14ac:dyDescent="55"/>
  <cols>
    <col min="1" max="1" width="22" customWidth="1"/>
    <col min="2" max="2" width="25" customWidth="1"/>
    <col min="4" max="4" width="10" customWidth="1"/>
    <col min="5" max="5" width="15" customWidth="1"/>
    <col min="6" max="6" width="12" customWidth="1"/>
    <col min="7" max="7" width="3" customWidth="1"/>
    <col min="8" max="8" width="20" customWidth="1"/>
    <col min="9" max="9" width="48" customWidth="1"/>
  </cols>
  <sheetData>
    <row r="1" ht="18" customHeight="1" spans="1:9" x14ac:dyDescent="0.25">
      <c r="A1" s="11" t="s">
        <v>52</v>
      </c>
      <c r="B1" s="11" t="s">
        <v>53</v>
      </c>
      <c r="D1" s="13" t="s">
        <v>54</v>
      </c>
      <c r="E1" s="13" t="s">
        <v>55</v>
      </c>
      <c r="F1" s="13" t="s">
        <v>56</v>
      </c>
      <c r="H1" s="14" t="s">
        <v>57</v>
      </c>
      <c r="I1"/>
    </row>
    <row r="2" ht="18" customHeight="1" spans="1:9" x14ac:dyDescent="0.25">
      <c r="A2" s="28">
        <v>0</v>
      </c>
      <c r="B2" s="29">
        <v>0.005</v>
      </c>
      <c r="D2" s="18" t="s">
        <v>58</v>
      </c>
      <c r="E2" s="18">
        <v>74</v>
      </c>
      <c r="F2" s="30" cm="1">
        <f t="array" ref="F2">VLOOKUP(E2, $A$2:$B$6, 2, TRUE)</f>
        <v>0.1</v>
      </c>
      <c r="H2"/>
      <c r="I2"/>
    </row>
    <row r="3" ht="15" customHeight="1" spans="1:9" x14ac:dyDescent="0.25">
      <c r="A3" s="28">
        <v>30</v>
      </c>
      <c r="B3" s="29">
        <v>0.02</v>
      </c>
      <c r="D3" s="18" t="s">
        <v>59</v>
      </c>
      <c r="E3" s="18">
        <v>30</v>
      </c>
      <c r="H3" s="20" t="s">
        <v>60</v>
      </c>
      <c r="I3"/>
    </row>
    <row r="4" ht="15" customHeight="1" spans="1:9" x14ac:dyDescent="0.25">
      <c r="A4" s="28">
        <v>60</v>
      </c>
      <c r="B4" s="29">
        <v>0.1</v>
      </c>
      <c r="D4" s="18" t="s">
        <v>61</v>
      </c>
      <c r="E4" s="18">
        <v>12</v>
      </c>
      <c r="H4"/>
      <c r="I4"/>
    </row>
    <row r="5" ht="15" customHeight="1" spans="1:9" x14ac:dyDescent="0.25">
      <c r="A5" s="28">
        <v>90</v>
      </c>
      <c r="B5" s="29">
        <v>0.25</v>
      </c>
      <c r="H5"/>
      <c r="I5"/>
    </row>
    <row r="6" ht="15" customHeight="1" spans="1:9" x14ac:dyDescent="0.25">
      <c r="A6" s="28">
        <v>120</v>
      </c>
      <c r="B6" s="29">
        <v>0.5</v>
      </c>
      <c r="H6"/>
      <c r="I6"/>
    </row>
    <row r="7" ht="15" customHeight="1" spans="8:9" x14ac:dyDescent="0.25">
      <c r="H7"/>
      <c r="I7"/>
    </row>
    <row r="8" ht="15" customHeight="1" spans="8:9" x14ac:dyDescent="0.25">
      <c r="H8"/>
      <c r="I8"/>
    </row>
    <row r="9" ht="15" customHeight="1" x14ac:dyDescent="0.25"/>
    <row r="10" ht="15" customHeight="1" spans="8:9" x14ac:dyDescent="0.25">
      <c r="H10" s="21" t="s">
        <v>43</v>
      </c>
      <c r="I10" s="22" t="s">
        <v>44</v>
      </c>
    </row>
    <row r="11" ht="15" customHeight="1" spans="8:8" x14ac:dyDescent="0.25">
      <c r="H11" s="21" t="s">
        <v>45</v>
      </c>
    </row>
    <row r="12" ht="15" customHeight="1" spans="8:9" x14ac:dyDescent="0.25">
      <c r="H12" s="23" t="s">
        <v>62</v>
      </c>
      <c r="I12" s="24"/>
    </row>
    <row r="13" ht="15" customHeight="1" spans="8:8" x14ac:dyDescent="0.25">
      <c r="H13" s="21" t="s">
        <v>47</v>
      </c>
    </row>
    <row r="14" ht="15" customHeight="1" spans="8:9" x14ac:dyDescent="0.25">
      <c r="H14" s="23" t="s">
        <v>63</v>
      </c>
      <c r="I14" s="24"/>
    </row>
    <row r="15" ht="15" customHeight="1" spans="8:9" x14ac:dyDescent="0.25">
      <c r="H15" s="25" t="s">
        <v>49</v>
      </c>
      <c r="I15"/>
    </row>
    <row r="16" ht="15" customHeight="1" x14ac:dyDescent="0.25"/>
    <row r="17" ht="15" customHeight="1" spans="8:9" x14ac:dyDescent="0.25">
      <c r="H17" s="21" t="s">
        <v>50</v>
      </c>
      <c r="I17" s="31">
        <v>0.1</v>
      </c>
    </row>
    <row r="18" ht="15" customHeight="1" spans="8:9" x14ac:dyDescent="0.25">
      <c r="H18" s="21" t="s">
        <v>22</v>
      </c>
      <c r="I18" s="27" t="str" cm="1">
        <f t="array" ref="I18">IF(IF(ISERROR(F2)+ISERROR($I$17)=2,ERROR.TYPE(F2)=ERROR.TYPE($I$17),IF(ISERROR(F2)+ISERROR($I$17)=1,FALSE,IF(ISNUMBER(F2)*ISNUMBER($I$17)=1,ABS(F2-$I$17)&lt;=1E-9*(1+ABS($I$17)),EXACT(F2&amp;"",$I$17&amp;"")))),"Klopt","Wijkt af")</f>
        <v>Klopt</v>
      </c>
    </row>
    <row r="19" ht="15" customHeight="1" x14ac:dyDescent="0.25"/>
    <row r="20" ht="15" customHeight="1" spans="8:9" x14ac:dyDescent="0.25">
      <c r="H20" s="20" t="s">
        <v>64</v>
      </c>
      <c r="I20"/>
    </row>
  </sheetData>
  <mergeCells count="6">
    <mergeCell ref="H1:I2"/>
    <mergeCell ref="H3:I8"/>
    <mergeCell ref="H12:I12"/>
    <mergeCell ref="H14:I14"/>
    <mergeCell ref="H15:I15"/>
    <mergeCell ref="H20:I20"/>
  </mergeCells>
  <conditionalFormatting sqref="I18">
    <cfRule type="expression" dxfId="1" priority="1">
      <formula>I18&lt;&gt;"Klopt"</formula>
    </cfRule>
  </conditionalFormatting>
  <pageMargins left="0.5" right="0.5" top="0.6" bottom="0.6" header="0.3" footer="0.3"/>
  <pageSetup paperSize="9" orientation="landscape" scale="83"/>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19"/>
  <sheetViews>
    <sheetView workbookViewId="0" zoomScale="100">
      <selection activeCell="H3" sqref="H3"/>
    </sheetView>
  </sheetViews>
  <sheetFormatPr defaultRowHeight="15" outlineLevelRow="0" outlineLevelCol="0" x14ac:dyDescent="55"/>
  <cols>
    <col min="1" max="1" width="15" customWidth="1"/>
    <col min="2" max="2" width="18" customWidth="1"/>
    <col min="3" max="3" width="16" customWidth="1"/>
    <col min="4" max="4" width="17" customWidth="1"/>
    <col min="5" max="5" width="23" customWidth="1"/>
    <col min="7" max="7" width="14" customWidth="1"/>
    <col min="8" max="8" width="16" customWidth="1"/>
    <col min="9" max="9" width="3" customWidth="1"/>
    <col min="10" max="10" width="20" customWidth="1"/>
    <col min="11" max="11" width="48" customWidth="1"/>
  </cols>
  <sheetData>
    <row r="1" ht="21" customHeight="1" spans="1:11" x14ac:dyDescent="0.25">
      <c r="A1" s="12" t="s">
        <v>65</v>
      </c>
      <c r="B1" s="12" t="s">
        <v>31</v>
      </c>
      <c r="C1" s="12" t="s">
        <v>66</v>
      </c>
      <c r="D1" s="11" t="s">
        <v>67</v>
      </c>
      <c r="E1" s="11" t="s">
        <v>68</v>
      </c>
      <c r="G1" s="13" t="s">
        <v>65</v>
      </c>
      <c r="H1" s="18" t="s">
        <v>69</v>
      </c>
      <c r="J1" s="14" t="s">
        <v>70</v>
      </c>
      <c r="K1"/>
    </row>
    <row r="2" ht="15" customHeight="1" spans="1:11" x14ac:dyDescent="0.25">
      <c r="A2" s="15" t="s">
        <v>71</v>
      </c>
      <c r="B2" s="15" t="s">
        <v>72</v>
      </c>
      <c r="C2" s="32">
        <v>44635</v>
      </c>
      <c r="D2" s="17">
        <v>38500</v>
      </c>
      <c r="E2" s="28">
        <v>5</v>
      </c>
      <c r="G2" s="13" t="s">
        <v>73</v>
      </c>
      <c r="H2" s="18" t="s">
        <v>67</v>
      </c>
      <c r="J2" s="20" t="s">
        <v>74</v>
      </c>
      <c r="K2"/>
    </row>
    <row r="3" ht="15" customHeight="1" spans="1:11" x14ac:dyDescent="0.25">
      <c r="A3" s="15" t="s">
        <v>75</v>
      </c>
      <c r="B3" s="15" t="s">
        <v>76</v>
      </c>
      <c r="C3" s="32">
        <v>44935</v>
      </c>
      <c r="D3" s="17">
        <v>12400</v>
      </c>
      <c r="E3" s="28">
        <v>10</v>
      </c>
      <c r="G3" s="13" t="s">
        <v>77</v>
      </c>
      <c r="H3" s="19" cm="1">
        <f t="array" ref="H3">_xlfn.IFNA(VLOOKUP(H1, $A$2:$E$6, MATCH(H2, $A$1:$E$1, 0), FALSE), "Activum niet op de activastaat")</f>
        <v>86250</v>
      </c>
      <c r="J3"/>
      <c r="K3"/>
    </row>
    <row r="4" ht="15" customHeight="1" spans="1:11" x14ac:dyDescent="0.25">
      <c r="A4" s="15" t="s">
        <v>69</v>
      </c>
      <c r="B4" s="15" t="s">
        <v>78</v>
      </c>
      <c r="C4" s="32">
        <v>45446</v>
      </c>
      <c r="D4" s="17">
        <v>86250</v>
      </c>
      <c r="E4" s="28">
        <v>8</v>
      </c>
      <c r="J4"/>
      <c r="K4"/>
    </row>
    <row r="5" ht="15" customHeight="1" spans="1:11" x14ac:dyDescent="0.25">
      <c r="A5" s="15" t="s">
        <v>79</v>
      </c>
      <c r="B5" s="15" t="s">
        <v>80</v>
      </c>
      <c r="C5" s="32">
        <v>45705</v>
      </c>
      <c r="D5" s="17">
        <v>14760</v>
      </c>
      <c r="E5" s="28">
        <v>3</v>
      </c>
      <c r="J5"/>
      <c r="K5"/>
    </row>
    <row r="6" ht="15" customHeight="1" spans="1:11" x14ac:dyDescent="0.25">
      <c r="A6" s="15" t="s">
        <v>81</v>
      </c>
      <c r="B6" s="15" t="s">
        <v>82</v>
      </c>
      <c r="C6" s="32">
        <v>45922</v>
      </c>
      <c r="D6" s="17">
        <v>27900</v>
      </c>
      <c r="E6" s="28">
        <v>7</v>
      </c>
      <c r="J6"/>
      <c r="K6"/>
    </row>
    <row r="7" ht="15" customHeight="1" spans="10:11" x14ac:dyDescent="0.25">
      <c r="J7"/>
      <c r="K7"/>
    </row>
    <row r="8" ht="15" customHeight="1" x14ac:dyDescent="0.25"/>
    <row r="9" ht="15" customHeight="1" spans="10:11" x14ac:dyDescent="0.25">
      <c r="J9" s="21" t="s">
        <v>43</v>
      </c>
      <c r="K9" s="22" t="s">
        <v>83</v>
      </c>
    </row>
    <row r="10" ht="15" customHeight="1" spans="10:10" x14ac:dyDescent="0.25">
      <c r="J10" s="21" t="s">
        <v>45</v>
      </c>
    </row>
    <row r="11" ht="15" customHeight="1" spans="10:11" x14ac:dyDescent="0.25">
      <c r="J11" s="23" t="s">
        <v>84</v>
      </c>
      <c r="K11" s="24"/>
    </row>
    <row r="12" ht="15" customHeight="1" spans="10:11" x14ac:dyDescent="0.25">
      <c r="J12" s="24"/>
      <c r="K12" s="24"/>
    </row>
    <row r="13" ht="15" customHeight="1" spans="10:10" x14ac:dyDescent="0.25">
      <c r="J13" s="21" t="s">
        <v>47</v>
      </c>
    </row>
    <row r="14" ht="15" customHeight="1" spans="10:11" x14ac:dyDescent="0.25">
      <c r="J14" s="23" t="s">
        <v>85</v>
      </c>
      <c r="K14" s="24"/>
    </row>
    <row r="15" ht="15" customHeight="1" spans="10:11" x14ac:dyDescent="0.25">
      <c r="J15" s="24"/>
      <c r="K15" s="24"/>
    </row>
    <row r="16" ht="15" customHeight="1" spans="10:11" x14ac:dyDescent="0.25">
      <c r="J16" s="25" t="s">
        <v>49</v>
      </c>
      <c r="K16"/>
    </row>
    <row r="17" ht="15" customHeight="1" x14ac:dyDescent="0.25"/>
    <row r="18" ht="15" customHeight="1" spans="10:11" x14ac:dyDescent="0.25">
      <c r="J18" s="21" t="s">
        <v>50</v>
      </c>
      <c r="K18" s="26">
        <v>86250</v>
      </c>
    </row>
    <row r="19" ht="15" customHeight="1" spans="10:11" x14ac:dyDescent="0.25">
      <c r="J19" s="21" t="s">
        <v>22</v>
      </c>
      <c r="K19" s="27" t="str" cm="1">
        <f t="array" ref="K19">IF(IF(ISERROR(H3)+ISERROR($K$18)=2,ERROR.TYPE(H3)=ERROR.TYPE($K$18),IF(ISERROR(H3)+ISERROR($K$18)=1,FALSE,IF(ISNUMBER(H3)*ISNUMBER($K$18)=1,ABS(H3-$K$18)&lt;=1E-9*(1+ABS($K$18)),EXACT(H3&amp;"",$K$18&amp;"")))),"Klopt","Wijkt af")</f>
        <v>Klopt</v>
      </c>
    </row>
  </sheetData>
  <mergeCells count="5">
    <mergeCell ref="J1:K1"/>
    <mergeCell ref="J2:K7"/>
    <mergeCell ref="J11:K12"/>
    <mergeCell ref="J14:K15"/>
    <mergeCell ref="J16:K16"/>
  </mergeCells>
  <conditionalFormatting sqref="K19">
    <cfRule type="expression" dxfId="2" priority="1">
      <formula>K19&lt;&gt;"Klopt"</formula>
    </cfRule>
  </conditionalFormatting>
  <pageMargins left="0.5" right="0.5" top="0.6" bottom="0.6" header="0.3" footer="0.3"/>
  <pageSetup paperSize="9" orientation="landscape" scale="68"/>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2"/>
  <sheetViews>
    <sheetView workbookViewId="0" zoomScale="100">
      <selection activeCell="F2" sqref="F2"/>
    </sheetView>
  </sheetViews>
  <sheetFormatPr defaultRowHeight="15" outlineLevelRow="0" outlineLevelCol="0" x14ac:dyDescent="55"/>
  <cols>
    <col min="1" max="1" width="16" customWidth="1"/>
    <col min="2" max="2" width="10" customWidth="1"/>
    <col min="3" max="3" width="13" customWidth="1"/>
    <col min="5" max="5" width="15" customWidth="1"/>
    <col min="6" max="6" width="12" customWidth="1"/>
    <col min="7" max="7" width="3" customWidth="1"/>
    <col min="8" max="8" width="20" customWidth="1"/>
    <col min="9" max="9" width="48" customWidth="1"/>
  </cols>
  <sheetData>
    <row r="1" ht="18" customHeight="1" spans="1:9" x14ac:dyDescent="0.25">
      <c r="A1" s="11" t="s">
        <v>86</v>
      </c>
      <c r="B1" s="12" t="s">
        <v>87</v>
      </c>
      <c r="C1" s="11" t="s">
        <v>88</v>
      </c>
      <c r="E1" s="13" t="s">
        <v>86</v>
      </c>
      <c r="F1" s="18">
        <v>250461</v>
      </c>
      <c r="H1" s="14" t="s">
        <v>89</v>
      </c>
      <c r="I1"/>
    </row>
    <row r="2" ht="18" customHeight="1" spans="1:9" x14ac:dyDescent="0.25">
      <c r="A2" s="15">
        <v>250412</v>
      </c>
      <c r="B2" s="16" t="s">
        <v>90</v>
      </c>
      <c r="C2" s="17">
        <v>12450</v>
      </c>
      <c r="E2" s="13" t="s">
        <v>88</v>
      </c>
      <c r="F2" s="19" cm="1">
        <f t="array" ref="F2">_xlfn.LET(
  _xlpm.key, F1,
  _xlpm.hit, _xlfn.IFNA(VLOOKUP(_xlpm.key, A2:C8, 1, TRUE), ""),
  IF(_xlpm.hit = _xlpm.key, VLOOKUP(_xlpm.key, A2:C8, 3, TRUE), "Niet in grootboek")
)</f>
        <v>9075.25</v>
      </c>
      <c r="H2"/>
      <c r="I2"/>
    </row>
    <row r="3" ht="15" customHeight="1" spans="1:9" x14ac:dyDescent="0.25">
      <c r="A3" s="15">
        <v>250418</v>
      </c>
      <c r="B3" s="16" t="s">
        <v>91</v>
      </c>
      <c r="C3" s="17">
        <v>3872.5</v>
      </c>
      <c r="H3" s="20" t="s">
        <v>92</v>
      </c>
      <c r="I3"/>
    </row>
    <row r="4" ht="15" customHeight="1" spans="1:9" x14ac:dyDescent="0.25">
      <c r="A4" s="15">
        <v>250433</v>
      </c>
      <c r="B4" s="16" t="s">
        <v>93</v>
      </c>
      <c r="C4" s="17">
        <v>21780</v>
      </c>
      <c r="H4"/>
      <c r="I4"/>
    </row>
    <row r="5" ht="15" customHeight="1" spans="1:9" x14ac:dyDescent="0.25">
      <c r="A5" s="15">
        <v>250461</v>
      </c>
      <c r="B5" s="16" t="s">
        <v>90</v>
      </c>
      <c r="C5" s="17">
        <v>9075.25</v>
      </c>
      <c r="H5"/>
      <c r="I5"/>
    </row>
    <row r="6" ht="15" customHeight="1" spans="1:9" x14ac:dyDescent="0.25">
      <c r="A6" s="15">
        <v>250479</v>
      </c>
      <c r="B6" s="16" t="s">
        <v>94</v>
      </c>
      <c r="C6" s="17">
        <v>1540</v>
      </c>
      <c r="H6"/>
      <c r="I6"/>
    </row>
    <row r="7" ht="15" customHeight="1" spans="1:9" x14ac:dyDescent="0.25">
      <c r="A7" s="15">
        <v>250502</v>
      </c>
      <c r="B7" s="16" t="s">
        <v>91</v>
      </c>
      <c r="C7" s="17">
        <v>33264</v>
      </c>
      <c r="H7"/>
      <c r="I7"/>
    </row>
    <row r="8" ht="15" customHeight="1" spans="1:9" x14ac:dyDescent="0.25">
      <c r="A8" s="15">
        <v>250517</v>
      </c>
      <c r="B8" s="16" t="s">
        <v>93</v>
      </c>
      <c r="C8" s="17">
        <v>5929</v>
      </c>
      <c r="H8"/>
      <c r="I8"/>
    </row>
    <row r="9" ht="15" customHeight="1" spans="8:9" x14ac:dyDescent="0.25">
      <c r="H9"/>
      <c r="I9"/>
    </row>
    <row r="10" ht="15" customHeight="1" x14ac:dyDescent="0.25"/>
    <row r="11" ht="15" customHeight="1" spans="8:9" x14ac:dyDescent="0.25">
      <c r="H11" s="21" t="s">
        <v>43</v>
      </c>
      <c r="I11" s="22" t="s">
        <v>44</v>
      </c>
    </row>
    <row r="12" ht="15" customHeight="1" spans="8:8" x14ac:dyDescent="0.25">
      <c r="H12" s="21" t="s">
        <v>45</v>
      </c>
    </row>
    <row r="13" ht="15" customHeight="1" spans="8:9" x14ac:dyDescent="0.25">
      <c r="H13" s="23" t="s">
        <v>95</v>
      </c>
      <c r="I13" s="24"/>
    </row>
    <row r="14" ht="15" customHeight="1" spans="8:9" x14ac:dyDescent="0.25">
      <c r="H14" s="24"/>
      <c r="I14" s="24"/>
    </row>
    <row r="15" ht="15" customHeight="1" spans="8:9" x14ac:dyDescent="0.25">
      <c r="H15" s="24"/>
      <c r="I15" s="24"/>
    </row>
    <row r="16" ht="15" customHeight="1" spans="8:9" x14ac:dyDescent="0.25">
      <c r="H16" s="24"/>
      <c r="I16" s="24"/>
    </row>
    <row r="17" ht="15" customHeight="1" spans="8:9" x14ac:dyDescent="0.25">
      <c r="H17" s="24"/>
      <c r="I17" s="24"/>
    </row>
    <row r="18" ht="15" customHeight="1" spans="8:9" x14ac:dyDescent="0.25">
      <c r="H18" s="24"/>
      <c r="I18" s="24"/>
    </row>
    <row r="19" ht="15" customHeight="1" spans="8:8" x14ac:dyDescent="0.25">
      <c r="H19" s="21" t="s">
        <v>47</v>
      </c>
    </row>
    <row r="20" ht="15" customHeight="1" spans="8:9" x14ac:dyDescent="0.25">
      <c r="H20" s="23" t="s">
        <v>96</v>
      </c>
      <c r="I20" s="24"/>
    </row>
    <row r="21" ht="15" customHeight="1" spans="8:9" x14ac:dyDescent="0.25">
      <c r="H21" s="24"/>
      <c r="I21" s="24"/>
    </row>
    <row r="22" ht="15" customHeight="1" spans="8:9" x14ac:dyDescent="0.25">
      <c r="H22" s="24"/>
      <c r="I22" s="24"/>
    </row>
    <row r="23" ht="15" customHeight="1" spans="8:9" x14ac:dyDescent="0.25">
      <c r="H23" s="24"/>
      <c r="I23" s="24"/>
    </row>
    <row r="24" ht="15" customHeight="1" spans="8:9" x14ac:dyDescent="0.25">
      <c r="H24" s="24"/>
      <c r="I24" s="24"/>
    </row>
    <row r="25" ht="15" customHeight="1" spans="8:9" x14ac:dyDescent="0.25">
      <c r="H25" s="24"/>
      <c r="I25" s="24"/>
    </row>
    <row r="26" ht="15" customHeight="1" spans="8:9" x14ac:dyDescent="0.25">
      <c r="H26" s="25" t="s">
        <v>49</v>
      </c>
      <c r="I26"/>
    </row>
    <row r="27" ht="15" customHeight="1" x14ac:dyDescent="0.25"/>
    <row r="28" ht="15" customHeight="1" spans="8:9" x14ac:dyDescent="0.25">
      <c r="H28" s="21" t="s">
        <v>50</v>
      </c>
      <c r="I28" s="26">
        <v>9075.25</v>
      </c>
    </row>
    <row r="29" ht="15" customHeight="1" spans="8:9" x14ac:dyDescent="0.25">
      <c r="H29" s="21" t="s">
        <v>22</v>
      </c>
      <c r="I29" s="27" t="str" cm="1">
        <f t="array" ref="I29">IF(IF(ISERROR(F2)+ISERROR($I$28)=2,ERROR.TYPE(F2)=ERROR.TYPE($I$28),IF(ISERROR(F2)+ISERROR($I$28)=1,FALSE,IF(ISNUMBER(F2)*ISNUMBER($I$28)=1,ABS(F2-$I$28)&lt;=1E-9*(1+ABS($I$28)),EXACT(F2&amp;"",$I$28&amp;"")))),"Klopt","Wijkt af")</f>
        <v>Klopt</v>
      </c>
    </row>
    <row r="30" ht="15" customHeight="1" x14ac:dyDescent="0.25"/>
    <row r="31" ht="15" customHeight="1" spans="8:9" x14ac:dyDescent="0.25">
      <c r="H31" s="20" t="s">
        <v>97</v>
      </c>
      <c r="I31"/>
    </row>
    <row r="32" ht="15" customHeight="1" spans="8:9" x14ac:dyDescent="0.25">
      <c r="H32"/>
      <c r="I32"/>
    </row>
  </sheetData>
  <mergeCells count="6">
    <mergeCell ref="H1:I2"/>
    <mergeCell ref="H3:I9"/>
    <mergeCell ref="H13:I18"/>
    <mergeCell ref="H20:I25"/>
    <mergeCell ref="H26:I26"/>
    <mergeCell ref="H31:I32"/>
  </mergeCells>
  <conditionalFormatting sqref="I29">
    <cfRule type="expression" dxfId="3" priority="1">
      <formula>I29&lt;&gt;"Klopt"</formula>
    </cfRule>
  </conditionalFormatting>
  <pageMargins left="0.5" right="0.5" top="0.6" bottom="0.6" header="0.3" footer="0.3"/>
  <pageSetup paperSize="9" orientation="landscape" scale="93"/>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VERT.ZOEKEN: Voorbeeldwerkmap van DivZero</dc:title>
  <dc:subject>Zoekt een waarde in de eerste kolom van een tabel en geeft terug wat in dezelfde rij staat, een opgegeven aantal kolommen naar rechts.</dc:subject>
  <dc:description/>
  <dc:language>nl-NL</dc:language>
  <cp:keywords/>
  <cp:category/>
  <cp:lastModifiedBy>DivZero</cp:lastModifiedBy>
  <dcterms:created xsi:type="dcterms:W3CDTF">2026-10-23T15:24:09Z</dcterms:created>
  <dcterms:modified xsi:type="dcterms:W3CDTF">2026-10-23T15:24:09Z</dcterms:modified>
</cp:coreProperties>
</file>