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'Beginner'!$A$1:$I$18</definedName>
    <definedName name="_xlnm.Print_Area" localSheetId="2">'Intermediate'!$A$1:$I$18</definedName>
    <definedName name="_xlnm.Print_Area" localSheetId="3">'Advanced'!$A$1:$K$19</definedName>
    <definedName name="_xlnm.Print_Area" localSheetId="4">'Master'!$A$1:$I$32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<sst xmlns="http://schemas.openxmlformats.org/spreadsheetml/2006/main" count="129" uniqueCount="98">
  <si>
    <t>VLOOKUP</t>
  </si>
  <si>
    <t>DivZero example workbook</t>
  </si>
  <si>
    <t>What it does</t>
  </si>
  <si>
    <t>Finds a value in the first column of a table and returns the cell a given number of columns to its right in the same row.</t>
  </si>
  <si>
    <t>Formula page</t>
  </si>
  <si>
    <t>https://divzero.app/en/functions/vlookup/</t>
  </si>
  <si>
    <t>The examples in this file</t>
  </si>
  <si>
    <t>Beginner</t>
  </si>
  <si>
    <t>Year-end balance of a ledger account from the trial balance</t>
  </si>
  <si>
    <t>Intermediate</t>
  </si>
  <si>
    <t>Provision rate from a receivables aging band</t>
  </si>
  <si>
    <t>Advanced</t>
  </si>
  <si>
    <t>Any fixed asset field, chosen by header name</t>
  </si>
  <si>
    <t>Master</t>
  </si>
  <si>
    <t>Fast exact invoice match in a sorted ledger export with two VLOOKUPs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</si>
  <si>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</si>
  <si>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</si>
  <si>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</si>
  <si>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</si>
  <si>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</si>
  <si>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</si>
  <si>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</si>
  <si>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</si>
  <si>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</si>
  <si>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</si>
  <si>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</si>
  <si>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</si>
  <si>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</si>
  <si>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</si>
  <si>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</si>
  <si>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</si>
  <si>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Description</t>
  </si>
  <si>
    <t>Balance 31 Dec 2025</t>
  </si>
  <si>
    <t>Balance</t>
  </si>
  <si>
    <t>Beginner: Year-end balance of a ledger account from the trial balance</t>
  </si>
  <si>
    <t>Bank</t>
  </si>
  <si>
    <t>Trade receivables</t>
  </si>
  <si>
    <t>The client sent a trial balance (saldibalans) at 31 December 2025 as a list of accounts. Your working paper needs the balance of account 4500, Housing costs, so you can compare it with the lease contracts. You want a cell where you type an account number and the balance appears.</t>
  </si>
  <si>
    <t>Trade payables</t>
  </si>
  <si>
    <t>VAT payable</t>
  </si>
  <si>
    <t>Personnel costs</t>
  </si>
  <si>
    <t>Housing costs</t>
  </si>
  <si>
    <t>Revenue</t>
  </si>
  <si>
    <t>Formula cell</t>
  </si>
  <si>
    <t>F2</t>
  </si>
  <si>
    <t>Formula (comma separators)</t>
  </si>
  <si>
    <t>=VLOOKUP(E2, A2:C8, 3, FALSE)</t>
  </si>
  <si>
    <t>Formula (semicolon separators)</t>
  </si>
  <si>
    <t>=VLOOKUP(E2; A2:C8; 3; FALSE)</t>
  </si>
  <si>
    <t>Plain text. The formula in the cell itself follows your Excel's separators.</t>
  </si>
  <si>
    <t>Expected result</t>
  </si>
  <si>
    <t>Dataset: Credit balances are negative in this list.</t>
  </si>
  <si>
    <t>Days overdue from</t>
  </si>
  <si>
    <t>Provision rate</t>
  </si>
  <si>
    <t>Invoice</t>
  </si>
  <si>
    <t>Days overdue</t>
  </si>
  <si>
    <t>Rate</t>
  </si>
  <si>
    <t>Intermediate: Provision rate from a receivables aging band</t>
  </si>
  <si>
    <t>25-1017</t>
  </si>
  <si>
    <t>In the receivables aging list (ouderdomsanalyse debiteuren) the client applies a provision rate per band of days overdue: from 0 days one rate, from 30 days the next, and so on. An invoice is almost never overdue by exactly the first day of a band, so an exact match would fail on nearly every row. You recalculate the rate next to each open invoice and copy the formula down the list.</t>
  </si>
  <si>
    <t>25-1021</t>
  </si>
  <si>
    <t>25-1033</t>
  </si>
  <si>
    <t>=VLOOKUP(E2, $A$2:$B$6, 2, TRUE)</t>
  </si>
  <si>
    <t>=VLOOKUP(E2; $A$2:$B$6; 2; TRUE)</t>
  </si>
  <si>
    <t>Dataset: The formula is in F2 and copied down to F4.</t>
  </si>
  <si>
    <t>Asset no.</t>
  </si>
  <si>
    <t>Purchase date</t>
  </si>
  <si>
    <t>Cost</t>
  </si>
  <si>
    <t>Useful life (years)</t>
  </si>
  <si>
    <t>FA-0207</t>
  </si>
  <si>
    <t>Advanced: Any fixed asset field, chosen by header name</t>
  </si>
  <si>
    <t>FA-0101</t>
  </si>
  <si>
    <t>Delivery van</t>
  </si>
  <si>
    <t>Field</t>
  </si>
  <si>
    <t>The client's fixed asset register (activastaat) has an asset number, description, purchase date, cost and useful life. In a lookup panel on your working paper you pick an asset number and a field name to vouch to the invoice. The column number must follow the header, so the formula keeps working when the client adds a column to the register, and an unknown asset number should show a clear message.</t>
  </si>
  <si>
    <t>FA-0114</t>
  </si>
  <si>
    <t>Office furniture</t>
  </si>
  <si>
    <t>Value</t>
  </si>
  <si>
    <t>CNC milling machine</t>
  </si>
  <si>
    <t>FA-0231</t>
  </si>
  <si>
    <t>Laptops (12)</t>
  </si>
  <si>
    <t>FA-0248</t>
  </si>
  <si>
    <t>Forklift</t>
  </si>
  <si>
    <t>H3</t>
  </si>
  <si>
    <t xml:space="preserve">=IFNA(VLOOKUP(H1, $A$2:$E$6, MATCH(H2, $A$1:$E$1, 0),
  FALSE), "Asset not in register")</t>
  </si>
  <si>
    <t xml:space="preserve">=IFNA(VLOOKUP(H1; $A$2:$E$6; MATCH(H2; $A$1:$E$1; 0);
  FALSE); "Asset not in register")</t>
  </si>
  <si>
    <t>Invoice no.</t>
  </si>
  <si>
    <t>Relation</t>
  </si>
  <si>
    <t>Amount</t>
  </si>
  <si>
    <t>Master: Fast exact invoice match in a sorted ledger export with two VLOOKUPs</t>
  </si>
  <si>
    <t>D1001</t>
  </si>
  <si>
    <t>D1007</t>
  </si>
  <si>
    <t>The general ledger export (XAF auditfile) holds 200,000 lines sorted ascending by invoice number, and you tick off thousands of invoices from the client's receivables list against it. Exact-match VLOOKUP scans row by row, while approximate match uses a binary search that needs only a handful of comparisons. The trick is to use the fast approximate search and then prove the invoice number really exists, so a missing invoice never borrows a neighbour's amount.</t>
  </si>
  <si>
    <t>D1003</t>
  </si>
  <si>
    <t>D1012</t>
  </si>
  <si>
    <t xml:space="preserve">=LET(
  key, F1,
  hit, IFNA(VLOOKUP(key, A2:C8, 1, TRUE), ""),
  IF(hit = key, VLOOKUP(key, A2:C8, 3, TRUE),
    "Not in ledger")
)</t>
  </si>
  <si>
    <t xml:space="preserve">=LET(
  key; F1;
  hit; IFNA(VLOOKUP(key; A2:C8; 1; TRUE); "");
  IF(hit = key; VLOOKUP(key; A2:C8; 3; TRUE);
    "Not in ledger")
)</t>
  </si>
  <si>
    <t>Dataset: In the real export this list runs to 200,000 rows, sorted ascending by invoice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</si>
</sst>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0.0%"/>
    <numFmt numFmtId="166"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6"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vlook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10" customWidth="1"/>
    <col min="2" max="2" width="19" customWidth="1"/>
    <col min="3" max="3" width="22" customWidth="1"/>
    <col min="5" max="5" width="10" customWidth="1"/>
    <col min="6" max="6" width="14" customWidth="1"/>
    <col min="7" max="7" width="3" customWidth="1"/>
    <col min="8" max="8" width="20" customWidth="1"/>
    <col min="9" max="9" width="48" customWidth="1"/>
  </cols>
  <sheetData>
    <row r="1" ht="18" customHeight="1" spans="1:9" x14ac:dyDescent="0.25">
      <c r="A1" s="11" t="s">
        <v>30</v>
      </c>
      <c r="B1" s="12" t="s">
        <v>31</v>
      </c>
      <c r="C1" s="11" t="s">
        <v>32</v>
      </c>
      <c r="E1" s="13" t="s">
        <v>30</v>
      </c>
      <c r="F1" s="13" t="s">
        <v>33</v>
      </c>
      <c r="H1" s="14" t="s">
        <v>34</v>
      </c>
      <c r="I1"/>
    </row>
    <row r="2" ht="18" customHeight="1" spans="1:9" x14ac:dyDescent="0.25">
      <c r="A2" s="15">
        <v>1100</v>
      </c>
      <c r="B2" s="16" t="s">
        <v>35</v>
      </c>
      <c r="C2" s="17">
        <v>412380.55</v>
      </c>
      <c r="E2" s="18">
        <v>4500</v>
      </c>
      <c r="F2" s="19" cm="1">
        <f t="array" ref="F2">VLOOKUP(E2, A2:C8, 3, FALSE)</f>
        <v>184250</v>
      </c>
      <c r="H2"/>
      <c r="I2"/>
    </row>
    <row r="3" ht="15" customHeight="1" spans="1:9" x14ac:dyDescent="0.25">
      <c r="A3" s="15">
        <v>1300</v>
      </c>
      <c r="B3" s="16" t="s">
        <v>36</v>
      </c>
      <c r="C3" s="17">
        <v>268945.1</v>
      </c>
      <c r="H3" s="20" t="s">
        <v>37</v>
      </c>
      <c r="I3"/>
    </row>
    <row r="4" ht="15" customHeight="1" spans="1:9" x14ac:dyDescent="0.25">
      <c r="A4" s="15">
        <v>1600</v>
      </c>
      <c r="B4" s="16" t="s">
        <v>38</v>
      </c>
      <c r="C4" s="17">
        <v>-193420.75</v>
      </c>
      <c r="H4"/>
      <c r="I4"/>
    </row>
    <row r="5" ht="15" customHeight="1" spans="1:9" x14ac:dyDescent="0.25">
      <c r="A5" s="15">
        <v>1800</v>
      </c>
      <c r="B5" s="16" t="s">
        <v>39</v>
      </c>
      <c r="C5" s="17">
        <v>-41872</v>
      </c>
      <c r="H5"/>
      <c r="I5"/>
    </row>
    <row r="6" ht="15" customHeight="1" spans="1:9" x14ac:dyDescent="0.25">
      <c r="A6" s="15">
        <v>4000</v>
      </c>
      <c r="B6" s="16" t="s">
        <v>40</v>
      </c>
      <c r="C6" s="17">
        <v>1284630</v>
      </c>
      <c r="H6"/>
      <c r="I6"/>
    </row>
    <row r="7" ht="15" customHeight="1" spans="1:3" x14ac:dyDescent="0.25">
      <c r="A7" s="15">
        <v>4500</v>
      </c>
      <c r="B7" s="16" t="s">
        <v>41</v>
      </c>
      <c r="C7" s="17">
        <v>184250</v>
      </c>
    </row>
    <row r="8" ht="15" customHeight="1" spans="1:9" x14ac:dyDescent="0.25">
      <c r="A8" s="15">
        <v>8000</v>
      </c>
      <c r="B8" s="16" t="s">
        <v>42</v>
      </c>
      <c r="C8" s="17">
        <v>-3102875.4</v>
      </c>
      <c r="H8" s="21" t="s">
        <v>43</v>
      </c>
      <c r="I8" s="22" t="s">
        <v>44</v>
      </c>
    </row>
    <row r="9" ht="15" customHeight="1" spans="8:8" x14ac:dyDescent="0.25">
      <c r="H9" s="21" t="s">
        <v>45</v>
      </c>
    </row>
    <row r="10" ht="15" customHeight="1" spans="8:9" x14ac:dyDescent="0.25">
      <c r="H10" s="23" t="s">
        <v>46</v>
      </c>
      <c r="I10" s="24"/>
    </row>
    <row r="11" ht="15" customHeight="1" spans="8:8" x14ac:dyDescent="0.25">
      <c r="H11" s="21" t="s">
        <v>47</v>
      </c>
    </row>
    <row r="12" ht="15" customHeight="1" spans="8:9" x14ac:dyDescent="0.25">
      <c r="H12" s="23" t="s">
        <v>48</v>
      </c>
      <c r="I12" s="24"/>
    </row>
    <row r="13" ht="15" customHeight="1" spans="8:9" x14ac:dyDescent="0.25">
      <c r="H13" s="25" t="s">
        <v>49</v>
      </c>
      <c r="I13"/>
    </row>
    <row r="14" ht="15" customHeight="1" x14ac:dyDescent="0.25"/>
    <row r="15" ht="15" customHeight="1" spans="8:9" x14ac:dyDescent="0.25">
      <c r="H15" s="21" t="s">
        <v>50</v>
      </c>
      <c r="I15" s="26">
        <v>184250</v>
      </c>
    </row>
    <row r="16" ht="15" customHeight="1" spans="8:9" x14ac:dyDescent="0.25">
      <c r="H16" s="21" t="s">
        <v>22</v>
      </c>
      <c r="I16" s="27" t="str" cm="1">
        <f t="array" ref="I16">IF(IF(ISERROR(F2)+ISERROR($I$15)=2,ERROR.TYPE(F2)=ERROR.TYPE($I$15),IF(ISERROR(F2)+ISERROR($I$15)=1,FALSE,IF(ISNUMBER(F2)*ISNUMBER($I$15)=1,ABS(F2-$I$15)&lt;=1E-9*(1+ABS($I$15)),EXACT(F2&amp;"",$I$15&amp;"")))),"OK","Differs")</f>
        <v>OK</v>
      </c>
    </row>
    <row r="17" ht="15" customHeight="1" x14ac:dyDescent="0.25"/>
    <row r="18" ht="15" customHeight="1" spans="8:9" x14ac:dyDescent="0.25">
      <c r="H18" s="20" t="s">
        <v>51</v>
      </c>
      <c r="I18"/>
    </row>
  </sheetData>
  <mergeCells count="6">
    <mergeCell ref="H1:I2"/>
    <mergeCell ref="H3:I6"/>
    <mergeCell ref="H10:I10"/>
    <mergeCell ref="H12:I12"/>
    <mergeCell ref="H13:I13"/>
    <mergeCell ref="H18:I18"/>
  </mergeCells>
  <conditionalFormatting sqref="I16">
    <cfRule type="expression" dxfId="0" priority="1">
      <formula>I16&lt;&gt;"OK"</formula>
    </cfRule>
  </conditionalFormatting>
  <pageMargins left="0.5" right="0.5" top="0.6" bottom="0.6" header="0.3" footer="0.3"/>
  <pageSetup paperSize="9" orientation="landscape" scale="8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20" customWidth="1"/>
    <col min="2" max="2" width="17" customWidth="1"/>
    <col min="4" max="4" width="10" customWidth="1"/>
    <col min="5" max="5" width="14" customWidth="1"/>
    <col min="6" max="6" width="10" customWidth="1"/>
    <col min="7" max="7" width="3" customWidth="1"/>
    <col min="8" max="8" width="20" customWidth="1"/>
    <col min="9" max="9" width="48" customWidth="1"/>
  </cols>
  <sheetData>
    <row r="1" ht="21" customHeight="1" spans="1:9" x14ac:dyDescent="0.25">
      <c r="A1" s="11" t="s">
        <v>52</v>
      </c>
      <c r="B1" s="11" t="s">
        <v>53</v>
      </c>
      <c r="D1" s="13" t="s">
        <v>54</v>
      </c>
      <c r="E1" s="13" t="s">
        <v>55</v>
      </c>
      <c r="F1" s="13" t="s">
        <v>56</v>
      </c>
      <c r="H1" s="14" t="s">
        <v>57</v>
      </c>
      <c r="I1"/>
    </row>
    <row r="2" ht="15" customHeight="1" spans="1:9" x14ac:dyDescent="0.25">
      <c r="A2" s="28">
        <v>0</v>
      </c>
      <c r="B2" s="29">
        <v>0.005</v>
      </c>
      <c r="D2" s="18" t="s">
        <v>58</v>
      </c>
      <c r="E2" s="18">
        <v>74</v>
      </c>
      <c r="F2" s="30" cm="1">
        <f t="array" ref="F2">VLOOKUP(E2, $A$2:$B$6, 2, TRUE)</f>
        <v>0.1</v>
      </c>
      <c r="H2" s="20" t="s">
        <v>59</v>
      </c>
      <c r="I2"/>
    </row>
    <row r="3" ht="15" customHeight="1" spans="1:9" x14ac:dyDescent="0.25">
      <c r="A3" s="28">
        <v>30</v>
      </c>
      <c r="B3" s="29">
        <v>0.02</v>
      </c>
      <c r="D3" s="18" t="s">
        <v>60</v>
      </c>
      <c r="E3" s="18">
        <v>30</v>
      </c>
      <c r="H3"/>
      <c r="I3"/>
    </row>
    <row r="4" ht="15" customHeight="1" spans="1:9" x14ac:dyDescent="0.25">
      <c r="A4" s="28">
        <v>60</v>
      </c>
      <c r="B4" s="29">
        <v>0.1</v>
      </c>
      <c r="D4" s="18" t="s">
        <v>61</v>
      </c>
      <c r="E4" s="18">
        <v>12</v>
      </c>
      <c r="H4"/>
      <c r="I4"/>
    </row>
    <row r="5" ht="15" customHeight="1" spans="1:9" x14ac:dyDescent="0.25">
      <c r="A5" s="28">
        <v>90</v>
      </c>
      <c r="B5" s="29">
        <v>0.25</v>
      </c>
      <c r="H5"/>
      <c r="I5"/>
    </row>
    <row r="6" ht="15" customHeight="1" spans="1:9" x14ac:dyDescent="0.25">
      <c r="A6" s="28">
        <v>120</v>
      </c>
      <c r="B6" s="29">
        <v>0.5</v>
      </c>
      <c r="H6"/>
      <c r="I6"/>
    </row>
    <row r="7" ht="15" customHeight="1" x14ac:dyDescent="0.25"/>
    <row r="8" ht="15" customHeight="1" spans="8:9" x14ac:dyDescent="0.25">
      <c r="H8" s="21" t="s">
        <v>43</v>
      </c>
      <c r="I8" s="22" t="s">
        <v>44</v>
      </c>
    </row>
    <row r="9" ht="15" customHeight="1" spans="8:8" x14ac:dyDescent="0.25">
      <c r="H9" s="21" t="s">
        <v>45</v>
      </c>
    </row>
    <row r="10" ht="15" customHeight="1" spans="8:9" x14ac:dyDescent="0.25">
      <c r="H10" s="23" t="s">
        <v>62</v>
      </c>
      <c r="I10" s="24"/>
    </row>
    <row r="11" ht="15" customHeight="1" spans="8:8" x14ac:dyDescent="0.25">
      <c r="H11" s="21" t="s">
        <v>47</v>
      </c>
    </row>
    <row r="12" ht="15" customHeight="1" spans="8:9" x14ac:dyDescent="0.25">
      <c r="H12" s="23" t="s">
        <v>63</v>
      </c>
      <c r="I12" s="24"/>
    </row>
    <row r="13" ht="15" customHeight="1" spans="8:9" x14ac:dyDescent="0.25">
      <c r="H13" s="25" t="s">
        <v>49</v>
      </c>
      <c r="I13"/>
    </row>
    <row r="14" ht="15" customHeight="1" x14ac:dyDescent="0.25"/>
    <row r="15" ht="15" customHeight="1" spans="8:9" x14ac:dyDescent="0.25">
      <c r="H15" s="21" t="s">
        <v>50</v>
      </c>
      <c r="I15" s="31">
        <v>0.1</v>
      </c>
    </row>
    <row r="16" ht="15" customHeight="1" spans="8:9" x14ac:dyDescent="0.25">
      <c r="H16" s="21" t="s">
        <v>22</v>
      </c>
      <c r="I16" s="27" t="str" cm="1">
        <f t="array" ref="I16">IF(IF(ISERROR(F2)+ISERROR($I$15)=2,ERROR.TYPE(F2)=ERROR.TYPE($I$15),IF(ISERROR(F2)+ISERROR($I$15)=1,FALSE,IF(ISNUMBER(F2)*ISNUMBER($I$15)=1,ABS(F2-$I$15)&lt;=1E-9*(1+ABS($I$15)),EXACT(F2&amp;"",$I$15&amp;"")))),"OK","Differs")</f>
        <v>OK</v>
      </c>
    </row>
    <row r="17" ht="15" customHeight="1" x14ac:dyDescent="0.25"/>
    <row r="18" ht="15" customHeight="1" spans="8:9" x14ac:dyDescent="0.25">
      <c r="H18" s="20" t="s">
        <v>64</v>
      </c>
      <c r="I18"/>
    </row>
  </sheetData>
  <mergeCells count="6">
    <mergeCell ref="H1:I1"/>
    <mergeCell ref="H2:I6"/>
    <mergeCell ref="H10:I10"/>
    <mergeCell ref="H12:I12"/>
    <mergeCell ref="H13:I13"/>
    <mergeCell ref="H18:I18"/>
  </mergeCells>
  <conditionalFormatting sqref="I16">
    <cfRule type="expression" dxfId="1" priority="1">
      <formula>I16&lt;&gt;"OK"</formula>
    </cfRule>
  </conditionalFormatting>
  <pageMargins left="0.5" right="0.5" top="0.6" bottom="0.6" header="0.3" footer="0.3"/>
  <pageSetup paperSize="9" orientation="landscape" scale="9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9"/>
  <sheetViews>
    <sheetView workbookViewId="0" zoomScale="100">
      <selection activeCell="H3" sqref="H3"/>
    </sheetView>
  </sheetViews>
  <sheetFormatPr defaultRowHeight="15" outlineLevelRow="0" outlineLevelCol="0" x14ac:dyDescent="55"/>
  <cols>
    <col min="1" max="1" width="12" customWidth="1"/>
    <col min="2" max="2" width="21" customWidth="1"/>
    <col min="3" max="3" width="16" customWidth="1"/>
    <col min="4" max="4" width="13" customWidth="1"/>
    <col min="5" max="5" width="22" customWidth="1"/>
    <col min="7" max="7" width="11" customWidth="1"/>
    <col min="8" max="8" width="13" customWidth="1"/>
    <col min="9" max="9" width="3" customWidth="1"/>
    <col min="10" max="10" width="20" customWidth="1"/>
    <col min="11" max="11" width="48" customWidth="1"/>
  </cols>
  <sheetData>
    <row r="1" ht="21" customHeight="1" spans="1:11" x14ac:dyDescent="0.25">
      <c r="A1" s="12" t="s">
        <v>65</v>
      </c>
      <c r="B1" s="12" t="s">
        <v>31</v>
      </c>
      <c r="C1" s="12" t="s">
        <v>66</v>
      </c>
      <c r="D1" s="11" t="s">
        <v>67</v>
      </c>
      <c r="E1" s="11" t="s">
        <v>68</v>
      </c>
      <c r="G1" s="13" t="s">
        <v>65</v>
      </c>
      <c r="H1" s="18" t="s">
        <v>69</v>
      </c>
      <c r="J1" s="14" t="s">
        <v>70</v>
      </c>
      <c r="K1"/>
    </row>
    <row r="2" ht="15" customHeight="1" spans="1:11" x14ac:dyDescent="0.25">
      <c r="A2" s="15" t="s">
        <v>71</v>
      </c>
      <c r="B2" s="15" t="s">
        <v>72</v>
      </c>
      <c r="C2" s="32">
        <v>44635</v>
      </c>
      <c r="D2" s="17">
        <v>38500</v>
      </c>
      <c r="E2" s="28">
        <v>5</v>
      </c>
      <c r="G2" s="13" t="s">
        <v>73</v>
      </c>
      <c r="H2" s="18" t="s">
        <v>67</v>
      </c>
      <c r="J2" s="20" t="s">
        <v>74</v>
      </c>
      <c r="K2"/>
    </row>
    <row r="3" ht="15" customHeight="1" spans="1:11" x14ac:dyDescent="0.25">
      <c r="A3" s="15" t="s">
        <v>75</v>
      </c>
      <c r="B3" s="15" t="s">
        <v>76</v>
      </c>
      <c r="C3" s="32">
        <v>44935</v>
      </c>
      <c r="D3" s="17">
        <v>12400</v>
      </c>
      <c r="E3" s="28">
        <v>10</v>
      </c>
      <c r="G3" s="13" t="s">
        <v>77</v>
      </c>
      <c r="H3" s="19" cm="1">
        <f t="array" ref="H3">_xlfn.IFNA(VLOOKUP(H1, $A$2:$E$6, MATCH(H2, $A$1:$E$1, 0), FALSE), "Asset not in register")</f>
        <v>86250</v>
      </c>
      <c r="J3"/>
      <c r="K3"/>
    </row>
    <row r="4" ht="15" customHeight="1" spans="1:11" x14ac:dyDescent="0.25">
      <c r="A4" s="15" t="s">
        <v>69</v>
      </c>
      <c r="B4" s="15" t="s">
        <v>78</v>
      </c>
      <c r="C4" s="32">
        <v>45446</v>
      </c>
      <c r="D4" s="17">
        <v>86250</v>
      </c>
      <c r="E4" s="28">
        <v>8</v>
      </c>
      <c r="J4"/>
      <c r="K4"/>
    </row>
    <row r="5" ht="15" customHeight="1" spans="1:11" x14ac:dyDescent="0.25">
      <c r="A5" s="15" t="s">
        <v>79</v>
      </c>
      <c r="B5" s="15" t="s">
        <v>80</v>
      </c>
      <c r="C5" s="32">
        <v>45705</v>
      </c>
      <c r="D5" s="17">
        <v>14760</v>
      </c>
      <c r="E5" s="28">
        <v>3</v>
      </c>
      <c r="J5"/>
      <c r="K5"/>
    </row>
    <row r="6" ht="15" customHeight="1" spans="1:11" x14ac:dyDescent="0.25">
      <c r="A6" s="15" t="s">
        <v>81</v>
      </c>
      <c r="B6" s="15" t="s">
        <v>82</v>
      </c>
      <c r="C6" s="32">
        <v>45922</v>
      </c>
      <c r="D6" s="17">
        <v>27900</v>
      </c>
      <c r="E6" s="28">
        <v>7</v>
      </c>
      <c r="J6"/>
      <c r="K6"/>
    </row>
    <row r="7" ht="15" customHeight="1" spans="10:11" x14ac:dyDescent="0.25">
      <c r="J7"/>
      <c r="K7"/>
    </row>
    <row r="8" ht="15" customHeight="1" x14ac:dyDescent="0.25"/>
    <row r="9" ht="15" customHeight="1" spans="10:11" x14ac:dyDescent="0.25">
      <c r="J9" s="21" t="s">
        <v>43</v>
      </c>
      <c r="K9" s="22" t="s">
        <v>83</v>
      </c>
    </row>
    <row r="10" ht="15" customHeight="1" spans="10:10" x14ac:dyDescent="0.25">
      <c r="J10" s="21" t="s">
        <v>45</v>
      </c>
    </row>
    <row r="11" ht="15" customHeight="1" spans="10:11" x14ac:dyDescent="0.25">
      <c r="J11" s="23" t="s">
        <v>84</v>
      </c>
      <c r="K11" s="24"/>
    </row>
    <row r="12" ht="15" customHeight="1" spans="10:11" x14ac:dyDescent="0.25">
      <c r="J12" s="24"/>
      <c r="K12" s="24"/>
    </row>
    <row r="13" ht="15" customHeight="1" spans="10:10" x14ac:dyDescent="0.25">
      <c r="J13" s="21" t="s">
        <v>47</v>
      </c>
    </row>
    <row r="14" ht="15" customHeight="1" spans="10:11" x14ac:dyDescent="0.25">
      <c r="J14" s="23" t="s">
        <v>85</v>
      </c>
      <c r="K14" s="24"/>
    </row>
    <row r="15" ht="15" customHeight="1" spans="10:11" x14ac:dyDescent="0.25">
      <c r="J15" s="24"/>
      <c r="K15" s="24"/>
    </row>
    <row r="16" ht="15" customHeight="1" spans="10:11" x14ac:dyDescent="0.25">
      <c r="J16" s="25" t="s">
        <v>49</v>
      </c>
      <c r="K16"/>
    </row>
    <row r="17" ht="15" customHeight="1" x14ac:dyDescent="0.25"/>
    <row r="18" ht="15" customHeight="1" spans="10:11" x14ac:dyDescent="0.25">
      <c r="J18" s="21" t="s">
        <v>50</v>
      </c>
      <c r="K18" s="26">
        <v>86250</v>
      </c>
    </row>
    <row r="19" ht="15" customHeight="1" spans="10:11" x14ac:dyDescent="0.25">
      <c r="J19" s="21" t="s">
        <v>22</v>
      </c>
      <c r="K19" s="27" t="str" cm="1">
        <f t="array" ref="K19">IF(IF(ISERROR(H3)+ISERROR($K$18)=2,ERROR.TYPE(H3)=ERROR.TYPE($K$18),IF(ISERROR(H3)+ISERROR($K$18)=1,FALSE,IF(ISNUMBER(H3)*ISNUMBER($K$18)=1,ABS(H3-$K$18)&lt;=1E-9*(1+ABS($K$18)),EXACT(H3&amp;"",$K$18&amp;"")))),"OK","Differs")</f>
        <v>OK</v>
      </c>
    </row>
  </sheetData>
  <mergeCells count="5">
    <mergeCell ref="J1:K1"/>
    <mergeCell ref="J2:K7"/>
    <mergeCell ref="J11:K12"/>
    <mergeCell ref="J14:K15"/>
    <mergeCell ref="J16:K16"/>
  </mergeCells>
  <conditionalFormatting sqref="K19">
    <cfRule type="expression" dxfId="2" priority="1">
      <formula>K19&lt;&gt;"OK"</formula>
    </cfRule>
  </conditionalFormatting>
  <pageMargins left="0.5" right="0.5" top="0.6" bottom="0.6" header="0.3" footer="0.3"/>
  <pageSetup paperSize="9" orientation="landscape" scale="72"/>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2"/>
  <sheetViews>
    <sheetView workbookViewId="0" zoomScale="100">
      <selection activeCell="F2" sqref="F2"/>
    </sheetView>
  </sheetViews>
  <sheetFormatPr defaultRowHeight="15" outlineLevelRow="0" outlineLevelCol="0" x14ac:dyDescent="55"/>
  <cols>
    <col min="1" max="1" width="14" customWidth="1"/>
    <col min="2" max="2" width="11" customWidth="1"/>
    <col min="3" max="3" width="13" customWidth="1"/>
    <col min="5" max="5" width="13" customWidth="1"/>
    <col min="6" max="6" width="12" customWidth="1"/>
    <col min="7" max="7" width="3" customWidth="1"/>
    <col min="8" max="8" width="20" customWidth="1"/>
    <col min="9" max="9" width="48" customWidth="1"/>
  </cols>
  <sheetData>
    <row r="1" ht="18" customHeight="1" spans="1:9" x14ac:dyDescent="0.25">
      <c r="A1" s="11" t="s">
        <v>86</v>
      </c>
      <c r="B1" s="12" t="s">
        <v>87</v>
      </c>
      <c r="C1" s="11" t="s">
        <v>88</v>
      </c>
      <c r="E1" s="13" t="s">
        <v>86</v>
      </c>
      <c r="F1" s="18">
        <v>250461</v>
      </c>
      <c r="H1" s="14" t="s">
        <v>89</v>
      </c>
      <c r="I1"/>
    </row>
    <row r="2" ht="18" customHeight="1" spans="1:9" x14ac:dyDescent="0.25">
      <c r="A2" s="15">
        <v>250412</v>
      </c>
      <c r="B2" s="16" t="s">
        <v>90</v>
      </c>
      <c r="C2" s="17">
        <v>12450</v>
      </c>
      <c r="E2" s="13" t="s">
        <v>88</v>
      </c>
      <c r="F2" s="19" cm="1">
        <f t="array" ref="F2">_xlfn.LET(
  _xlpm.key, F1,
  _xlpm.hit, _xlfn.IFNA(VLOOKUP(_xlpm.key, A2:C8, 1, TRUE), ""),
  IF(_xlpm.hit = _xlpm.key, VLOOKUP(_xlpm.key, A2:C8, 3, TRUE), "Not in ledger")
)</f>
        <v>9075.25</v>
      </c>
      <c r="H2"/>
      <c r="I2"/>
    </row>
    <row r="3" ht="15" customHeight="1" spans="1:9" x14ac:dyDescent="0.25">
      <c r="A3" s="15">
        <v>250418</v>
      </c>
      <c r="B3" s="16" t="s">
        <v>91</v>
      </c>
      <c r="C3" s="17">
        <v>3872.5</v>
      </c>
      <c r="H3" s="20" t="s">
        <v>92</v>
      </c>
      <c r="I3"/>
    </row>
    <row r="4" ht="15" customHeight="1" spans="1:9" x14ac:dyDescent="0.25">
      <c r="A4" s="15">
        <v>250433</v>
      </c>
      <c r="B4" s="16" t="s">
        <v>93</v>
      </c>
      <c r="C4" s="17">
        <v>21780</v>
      </c>
      <c r="H4"/>
      <c r="I4"/>
    </row>
    <row r="5" ht="15" customHeight="1" spans="1:9" x14ac:dyDescent="0.25">
      <c r="A5" s="15">
        <v>250461</v>
      </c>
      <c r="B5" s="16" t="s">
        <v>90</v>
      </c>
      <c r="C5" s="17">
        <v>9075.25</v>
      </c>
      <c r="H5"/>
      <c r="I5"/>
    </row>
    <row r="6" ht="15" customHeight="1" spans="1:9" x14ac:dyDescent="0.25">
      <c r="A6" s="15">
        <v>250479</v>
      </c>
      <c r="B6" s="16" t="s">
        <v>94</v>
      </c>
      <c r="C6" s="17">
        <v>1540</v>
      </c>
      <c r="H6"/>
      <c r="I6"/>
    </row>
    <row r="7" ht="15" customHeight="1" spans="1:9" x14ac:dyDescent="0.25">
      <c r="A7" s="15">
        <v>250502</v>
      </c>
      <c r="B7" s="16" t="s">
        <v>91</v>
      </c>
      <c r="C7" s="17">
        <v>33264</v>
      </c>
      <c r="H7"/>
      <c r="I7"/>
    </row>
    <row r="8" ht="15" customHeight="1" spans="1:9" x14ac:dyDescent="0.25">
      <c r="A8" s="15">
        <v>250517</v>
      </c>
      <c r="B8" s="16" t="s">
        <v>93</v>
      </c>
      <c r="C8" s="17">
        <v>5929</v>
      </c>
      <c r="H8"/>
      <c r="I8"/>
    </row>
    <row r="9" ht="15" customHeight="1" spans="8:9" x14ac:dyDescent="0.25">
      <c r="H9"/>
      <c r="I9"/>
    </row>
    <row r="10" ht="15" customHeight="1" x14ac:dyDescent="0.25"/>
    <row r="11" ht="15" customHeight="1" spans="8:9" x14ac:dyDescent="0.25">
      <c r="H11" s="21" t="s">
        <v>43</v>
      </c>
      <c r="I11" s="22" t="s">
        <v>44</v>
      </c>
    </row>
    <row r="12" ht="15" customHeight="1" spans="8:8" x14ac:dyDescent="0.25">
      <c r="H12" s="21" t="s">
        <v>45</v>
      </c>
    </row>
    <row r="13" ht="15" customHeight="1" spans="8:9" x14ac:dyDescent="0.25">
      <c r="H13" s="23" t="s">
        <v>95</v>
      </c>
      <c r="I13" s="24"/>
    </row>
    <row r="14" ht="15" customHeight="1" spans="8:9" x14ac:dyDescent="0.25">
      <c r="H14" s="24"/>
      <c r="I14" s="24"/>
    </row>
    <row r="15" ht="15" customHeight="1" spans="8:9" x14ac:dyDescent="0.25">
      <c r="H15" s="24"/>
      <c r="I15" s="24"/>
    </row>
    <row r="16" ht="15" customHeight="1" spans="8:9" x14ac:dyDescent="0.25">
      <c r="H16" s="24"/>
      <c r="I16" s="24"/>
    </row>
    <row r="17" ht="15" customHeight="1" spans="8:9" x14ac:dyDescent="0.25">
      <c r="H17" s="24"/>
      <c r="I17" s="24"/>
    </row>
    <row r="18" ht="15" customHeight="1" spans="8:9" x14ac:dyDescent="0.25">
      <c r="H18" s="24"/>
      <c r="I18" s="24"/>
    </row>
    <row r="19" ht="15" customHeight="1" spans="8:8" x14ac:dyDescent="0.25">
      <c r="H19" s="21" t="s">
        <v>47</v>
      </c>
    </row>
    <row r="20" ht="15" customHeight="1" spans="8:9" x14ac:dyDescent="0.25">
      <c r="H20" s="23" t="s">
        <v>96</v>
      </c>
      <c r="I20" s="24"/>
    </row>
    <row r="21" ht="15" customHeight="1" spans="8:9" x14ac:dyDescent="0.25">
      <c r="H21" s="24"/>
      <c r="I21" s="24"/>
    </row>
    <row r="22" ht="15" customHeight="1" spans="8:9" x14ac:dyDescent="0.25">
      <c r="H22" s="24"/>
      <c r="I22" s="24"/>
    </row>
    <row r="23" ht="15" customHeight="1" spans="8:9" x14ac:dyDescent="0.25">
      <c r="H23" s="24"/>
      <c r="I23" s="24"/>
    </row>
    <row r="24" ht="15" customHeight="1" spans="8:9" x14ac:dyDescent="0.25">
      <c r="H24" s="24"/>
      <c r="I24" s="24"/>
    </row>
    <row r="25" ht="15" customHeight="1" spans="8:9" x14ac:dyDescent="0.25">
      <c r="H25" s="24"/>
      <c r="I25" s="24"/>
    </row>
    <row r="26" ht="15" customHeight="1" spans="8:9" x14ac:dyDescent="0.25">
      <c r="H26" s="25" t="s">
        <v>49</v>
      </c>
      <c r="I26"/>
    </row>
    <row r="27" ht="15" customHeight="1" x14ac:dyDescent="0.25"/>
    <row r="28" ht="15" customHeight="1" spans="8:9" x14ac:dyDescent="0.25">
      <c r="H28" s="21" t="s">
        <v>50</v>
      </c>
      <c r="I28" s="26">
        <v>9075.25</v>
      </c>
    </row>
    <row r="29" ht="15" customHeight="1" spans="8:9" x14ac:dyDescent="0.25">
      <c r="H29" s="21" t="s">
        <v>22</v>
      </c>
      <c r="I29" s="27" t="str" cm="1">
        <f t="array" ref="I29">IF(IF(ISERROR(F2)+ISERROR($I$28)=2,ERROR.TYPE(F2)=ERROR.TYPE($I$28),IF(ISERROR(F2)+ISERROR($I$28)=1,FALSE,IF(ISNUMBER(F2)*ISNUMBER($I$28)=1,ABS(F2-$I$28)&lt;=1E-9*(1+ABS($I$28)),EXACT(F2&amp;"",$I$28&amp;"")))),"OK","Differs")</f>
        <v>OK</v>
      </c>
    </row>
    <row r="30" ht="15" customHeight="1" x14ac:dyDescent="0.25"/>
    <row r="31" ht="15" customHeight="1" spans="8:9" x14ac:dyDescent="0.25">
      <c r="H31" s="20" t="s">
        <v>97</v>
      </c>
      <c r="I31"/>
    </row>
    <row r="32" ht="15" customHeight="1" spans="8:9" x14ac:dyDescent="0.25">
      <c r="H32"/>
      <c r="I32"/>
    </row>
  </sheetData>
  <mergeCells count="6">
    <mergeCell ref="H1:I2"/>
    <mergeCell ref="H3:I9"/>
    <mergeCell ref="H13:I18"/>
    <mergeCell ref="H20:I25"/>
    <mergeCell ref="H26:I26"/>
    <mergeCell ref="H31:I32"/>
  </mergeCells>
  <conditionalFormatting sqref="I29">
    <cfRule type="expression" dxfId="3" priority="1">
      <formula>I29&lt;&gt;"OK"</formula>
    </cfRule>
  </conditionalFormatting>
  <pageMargins left="0.5" right="0.5" top="0.6" bottom="0.6" header="0.3" footer="0.3"/>
  <pageSetup paperSize="9" orientation="landscape" scale="9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VLOOKUP: DivZero example workbook</dc:title>
  <dc:subject>Finds a value in the first column of a table and returns the cell a given number of columns to its right in the same row.</dc:subject>
  <dc:description/>
  <dc:language>en-US</dc:language>
  <cp:keywords/>
  <cp:category/>
  <cp:lastModifiedBy>DivZero</cp:lastModifiedBy>
  <dcterms:created xsi:type="dcterms:W3CDTF">2026-10-23T15:24:09Z</dcterms:created>
  <dcterms:modified xsi:type="dcterms:W3CDTF">2026-10-23T15:24:09Z</dcterms:modified>
</cp:coreProperties>
</file>