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'Beginner'!$A$1:$F$25</definedName>
    <definedName name="_xlnm.Print_Area" localSheetId="2">'Halfgevorderd'!$A$1:$F$23</definedName>
    <definedName name="_xlnm.Print_Area" localSheetId="3">'Gevorderd'!$A$1:$F$24</definedName>
    <definedName name="_xlnm.Print_Area" localSheetId="4">'Expert'!$A$1:$F$36</definedName>
    <definedName name="_xlnm._FilterDatabase" localSheetId="1" hidden="1">'Beginner'!$A$3:$C$10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<sst xmlns="http://schemas.openxmlformats.org/spreadsheetml/2006/main" count="136" uniqueCount="99">
  <si>
    <t>SUBTOTAAL (Engels: SUBTOTAL)</t>
  </si>
  <si>
    <t>Voorbeeldwerkmap van DivZero</t>
  </si>
  <si>
    <t>Wat ze doet</t>
  </si>
  <si>
    <t>Berekent een totaal, aantal, gemiddelde of andere samenvatting over alleen de zichtbare rijen van een lijst, en slaat andere subtotalen daarbij over.</t>
  </si>
  <si>
    <t>Pagina op de site</t>
  </si>
  <si>
    <t>https://divzero.app/nl/functies/subtotaal/</t>
  </si>
  <si>
    <t>De voorbeelden in dit bestand</t>
  </si>
  <si>
    <t>Beginner</t>
  </si>
  <si>
    <t>Totaal van de handmatige boekingen die het filter toont</t>
  </si>
  <si>
    <t>Halfgevorderd</t>
  </si>
  <si>
    <t>Kostenrekeningen in scope, zonder de rijen die je zelf verborg</t>
  </si>
  <si>
    <t>Gevorderd</t>
  </si>
  <si>
    <t>Alleen zichtbare handmatige boekingen</t>
  </si>
  <si>
    <t>Expert</t>
  </si>
  <si>
    <t>Gemiddeld openstaand bedrag per zichtbare regel in een ouderdomsanalyse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</si>
  <si>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</si>
  <si>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</si>
  <si>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</si>
  <si>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</si>
  <si>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</si>
  <si>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</si>
  <si>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</si>
  <si>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</si>
  <si>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</si>
  <si>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</si>
  <si>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</si>
  <si>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</si>
  <si>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</si>
  <si>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</si>
  <si>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</si>
  <si>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Zichtbaar totaal</t>
  </si>
  <si>
    <t>Beginner: Totaal van de handmatige boekingen die het filter toont</t>
  </si>
  <si>
    <t>Boekstuk</t>
  </si>
  <si>
    <t>Dagboek</t>
  </si>
  <si>
    <t>Debet</t>
  </si>
  <si>
    <t>Je hebt de XAF-auditfile van Veldhuis Installatie BV naar een werkblad geëxporteerd en een filter gezet op de kolom Dagboek. Je filtert op MEM om de handmatige boekingen te bekijken, en het totaal bovenaan moet alleen de MEM-regels optellen, niet alle journaalregels uit de export.</t>
  </si>
  <si>
    <t>25-0401</t>
  </si>
  <si>
    <t>VRK</t>
  </si>
  <si>
    <t>25-0402</t>
  </si>
  <si>
    <t>MEM</t>
  </si>
  <si>
    <t>25-0403</t>
  </si>
  <si>
    <t>INK</t>
  </si>
  <si>
    <t>25-0404</t>
  </si>
  <si>
    <t>25-0405</t>
  </si>
  <si>
    <t>BNK</t>
  </si>
  <si>
    <t>25-0406</t>
  </si>
  <si>
    <t>25-0407</t>
  </si>
  <si>
    <t>Formulecel</t>
  </si>
  <si>
    <t>C1</t>
  </si>
  <si>
    <t>Formule in Nederlandse Excel (puntkomma)</t>
  </si>
  <si>
    <t>=SUBTOTAAL(9; C4:C10)</t>
  </si>
  <si>
    <t>Formule met Engelse functienamen (komma)</t>
  </si>
  <si>
    <t>=SUBTOTAL(9, C4:C10)</t>
  </si>
  <si>
    <t>Gewone tekst. De formule in de cel zelf volgt de scheidingstekens van jouw Excel.</t>
  </si>
  <si>
    <t>Verwacht resultaat</t>
  </si>
  <si>
    <t>Gegevens: Een filter op Dagboek staat op MEM, dus de rijen 4, 6, 8 en 10 zijn verborgen. Alleen de rijen 5, 7 en 9 staan op het scherm.</t>
  </si>
  <si>
    <t>Verborgen rijen: De verborgen rijen zijn weggefilterd met een AutoFilter op kolom B, omdat SUBTOTAAL met functienummer 9 alleen rijen overslaat die door een filter verborgen zijn. Wis je het filter, dan verandert de uitkomst.</t>
  </si>
  <si>
    <t>Bedrag in scope</t>
  </si>
  <si>
    <t>Halfgevorderd: Kostenrekeningen in scope, zonder de rijen die je zelf verborg</t>
  </si>
  <si>
    <t>Grootboekrekening</t>
  </si>
  <si>
    <t>Naam</t>
  </si>
  <si>
    <t>Saldo</t>
  </si>
  <si>
    <t>Uit de saldibalans van Veldhuis Installatie BV heb je zes kostenrekeningen gehaald. De kostenspecificatie van de klant bevat er maar vier van, dus heb je de rekeningen 4510 en 4650 met rechtsklikken en Verbergen verborgen in plaats van verwijderd, want je moet ze nog apart toelichten. Het totaal bovenaan moet het bedrag in scope zijn, klaar om met de specificatie te vergelijken.</t>
  </si>
  <si>
    <t>Personeelskosten</t>
  </si>
  <si>
    <t>Huisvestingskosten</t>
  </si>
  <si>
    <t>Energie</t>
  </si>
  <si>
    <t>Autokosten</t>
  </si>
  <si>
    <t>Reiskosten</t>
  </si>
  <si>
    <t>Afschrijvingen</t>
  </si>
  <si>
    <t>=SUBTOTAAL(109; C4:C9)</t>
  </si>
  <si>
    <t>=SUBTOTAL(109, C4:C9)</t>
  </si>
  <si>
    <t>Gegevens: Rij 6 (rekening 4510) en rij 8 (rekening 4650) zijn verborgen met rechtsklikken en Verbergen. Er staat geen filter op dit werkblad.</t>
  </si>
  <si>
    <t>Gevorderd: Alleen zichtbare handmatige boekingen</t>
  </si>
  <si>
    <t>Zichtbaar bedrag</t>
  </si>
  <si>
    <t>De journaalregels van Veldhuis Installatie BV zijn gefilterd op periode 11 en 12, de periodes rond het jaareinde. Je wilt het zichtbare bedrag van alleen de MEM-boekingen (handmatig) weten. SOMMEN.ALS trekt zich niets van het filter aan en SUBTOTAAL kent geen voorwaarde. Daarom laat je SUBTOTAAL per rij bepalen of die zichtbaar is, en past SOMPRODUCT de voorwaarde op het dagboek toe.</t>
  </si>
  <si>
    <t>Periode</t>
  </si>
  <si>
    <t>Bedrag</t>
  </si>
  <si>
    <t>B2</t>
  </si>
  <si>
    <t xml:space="preserve">=SOMPRODUCT(SUBTOTAAL(109; VERSCHUIVING(C5;
  RIJ(C5:C11) - RIJ(C5); 0)) * (B5:B11 = B1))</t>
  </si>
  <si>
    <t xml:space="preserve">=SUMPRODUCT(SUBTOTAL(109, OFFSET(C5, ROW(C5:C11) - ROW(C5),
  0)) * (B5:B11 = B1))</t>
  </si>
  <si>
    <t>Gegevens: Een filter op Periode toont alleen periode 11 en 12, dus de rijen 8 en 11 (periode 10) zijn verborgen. Code 109 laat ze weg, en code 9 zou dat ook doen.</t>
  </si>
  <si>
    <t>Gemiddelde per zichtbare regel</t>
  </si>
  <si>
    <t>Expert: Gemiddeld openstaand bedrag per zichtbare regel in een ouderdomsanalyse</t>
  </si>
  <si>
    <t>Ouderdomsklasse</t>
  </si>
  <si>
    <t>Relatie</t>
  </si>
  <si>
    <t>Openstaand</t>
  </si>
  <si>
    <t>De ouderdomsanalyse debiteuren van Veldhuis Installatie BV is gemaakt met Gegevens &gt; Subtotaal: elke ouderdomsklasse sluit af met een SUBTOTAAL-rij, en via het overzicht vouw je een klasse samen. Je vouwt de klasse ouder dan 90 dagen samen en wilt het gemiddelde openstaande bedrag per zichtbare debiteurenregel weten, zonder de klassetotalen en zonder de ingeklapte regels. Ook als er geen enkele regel meer zichtbaar is, moet de formule blijven werken.</t>
  </si>
  <si>
    <t>0 tot 30 dagen</t>
  </si>
  <si>
    <t>D1001</t>
  </si>
  <si>
    <t>D1002</t>
  </si>
  <si>
    <t>Totaal 0 tot 30 dagen</t>
  </si>
  <si>
    <t>Ouder dan 90 dagen</t>
  </si>
  <si>
    <t>D1003</t>
  </si>
  <si>
    <t>D1004</t>
  </si>
  <si>
    <t>D1005</t>
  </si>
  <si>
    <t>Totaal ouder dan 90 dagen</t>
  </si>
  <si>
    <t xml:space="preserve">=LET(
  bedragen; C4:C10;
  totaal; SUBTOTAAL(109; bedragen);
  regels; SUBTOTAAL(102; bedragen);
  ALS(regels = 0; 0; AFRONDEN(totaal / regels; 2))
)</t>
  </si>
  <si>
    <t xml:space="preserve">=LET(
  amounts, C4:C10,
  total, SUBTOTAL(109, amounts),
  lines, SUBTOTAL(102, amounts),
  IF(lines = 0, 0, ROUND(total / lines, 2))
)</t>
  </si>
  <si>
    <t>Gegevens: C6 bevat =SUBTOTAAL(9; C4:C5) en C10 bevat =SUBTOTAAL(9; C7:C9). De klasse ouder dan 90 dagen is samengevouwen, waardoor de rijen 7 tot en met 9 verborgen zijn; het klassetotaal in rij 10 blijft zichtbaar.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</si>
</sst>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vertical="center"/>
    </xf>
    <xf numFmtId="164" fontId="4" fillId="3" borderId="2" xfId="0" applyNumberFormat="1" applyFont="1" applyFill="1" applyBorder="1"/>
    <xf numFmtId="0" fontId="6" fillId="0" borderId="0" xfId="0" applyFont="1" applyAlignment="1">
      <alignment horizontal="left" vertical="top" wrapTex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4"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ubtota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5"/>
  <sheetViews>
    <sheetView workbookViewId="0" zoomScale="100">
      <selection activeCell="C1" sqref="C1"/>
    </sheetView>
  </sheetViews>
  <sheetFormatPr defaultRowHeight="15" outlineLevelRow="0" outlineLevelCol="0" x14ac:dyDescent="55"/>
  <cols>
    <col min="1" max="1" width="11" customWidth="1"/>
    <col min="2" max="2" width="18" customWidth="1"/>
    <col min="3" max="3" width="13" customWidth="1"/>
    <col min="4" max="4" width="3" customWidth="1"/>
    <col min="5" max="5" width="20" customWidth="1"/>
    <col min="6" max="6" width="48" customWidth="1"/>
  </cols>
  <sheetData>
    <row r="1" ht="18" customHeight="1" spans="2:6" x14ac:dyDescent="0.25">
      <c r="B1" s="11" t="s">
        <v>30</v>
      </c>
      <c r="C1" s="12" cm="1">
        <f t="array" ref="C1">SUBTOTAL(9, C4:C10)</f>
        <v>28250</v>
      </c>
      <c r="E1" s="13" t="s">
        <v>31</v>
      </c>
      <c r="F1"/>
    </row>
    <row r="2" ht="18" customHeight="1" spans="5:6" x14ac:dyDescent="0.25">
      <c r="E2"/>
      <c r="F2"/>
    </row>
    <row r="3" ht="15" customHeight="1" spans="1:6" x14ac:dyDescent="0.25">
      <c r="A3" s="14" t="s">
        <v>32</v>
      </c>
      <c r="B3" s="14" t="s">
        <v>33</v>
      </c>
      <c r="C3" s="15" t="s">
        <v>34</v>
      </c>
      <c r="E3" s="16" t="s">
        <v>35</v>
      </c>
      <c r="F3"/>
    </row>
    <row r="4" hidden="1" spans="1:6" x14ac:dyDescent="0.25">
      <c r="A4" s="17" t="s">
        <v>36</v>
      </c>
      <c r="B4" s="17" t="s">
        <v>37</v>
      </c>
      <c r="C4" s="18">
        <v>12400</v>
      </c>
      <c r="E4"/>
      <c r="F4"/>
    </row>
    <row r="5" ht="15" customHeight="1" spans="1:6" x14ac:dyDescent="0.25">
      <c r="A5" s="17" t="s">
        <v>38</v>
      </c>
      <c r="B5" s="17" t="s">
        <v>39</v>
      </c>
      <c r="C5" s="18">
        <v>8500</v>
      </c>
      <c r="E5"/>
      <c r="F5"/>
    </row>
    <row r="6" hidden="1" spans="1:6" x14ac:dyDescent="0.25">
      <c r="A6" s="17" t="s">
        <v>40</v>
      </c>
      <c r="B6" s="17" t="s">
        <v>41</v>
      </c>
      <c r="C6" s="18">
        <v>3150</v>
      </c>
      <c r="E6"/>
      <c r="F6"/>
    </row>
    <row r="7" ht="15" customHeight="1" spans="1:6" x14ac:dyDescent="0.25">
      <c r="A7" s="17" t="s">
        <v>42</v>
      </c>
      <c r="B7" s="17" t="s">
        <v>39</v>
      </c>
      <c r="C7" s="18">
        <v>15000</v>
      </c>
      <c r="E7"/>
      <c r="F7"/>
    </row>
    <row r="8" hidden="1" spans="1:6" x14ac:dyDescent="0.25">
      <c r="A8" s="17" t="s">
        <v>43</v>
      </c>
      <c r="B8" s="17" t="s">
        <v>44</v>
      </c>
      <c r="C8" s="18">
        <v>2275</v>
      </c>
      <c r="E8"/>
      <c r="F8"/>
    </row>
    <row r="9" ht="15" customHeight="1" spans="1:6" x14ac:dyDescent="0.25">
      <c r="A9" s="17" t="s">
        <v>45</v>
      </c>
      <c r="B9" s="17" t="s">
        <v>39</v>
      </c>
      <c r="C9" s="18">
        <v>4750</v>
      </c>
      <c r="E9"/>
      <c r="F9"/>
    </row>
    <row r="10" hidden="1" spans="1:3" x14ac:dyDescent="0.25">
      <c r="A10" s="17" t="s">
        <v>46</v>
      </c>
      <c r="B10" s="17" t="s">
        <v>37</v>
      </c>
      <c r="C10" s="18">
        <v>9800</v>
      </c>
    </row>
    <row r="11" ht="15" customHeight="1" spans="5:6" x14ac:dyDescent="0.25">
      <c r="E11" s="19" t="s">
        <v>47</v>
      </c>
      <c r="F11" s="20" t="s">
        <v>48</v>
      </c>
    </row>
    <row r="12" ht="15" customHeight="1" spans="5:5" x14ac:dyDescent="0.25">
      <c r="E12" s="19" t="s">
        <v>49</v>
      </c>
    </row>
    <row r="13" ht="15" customHeight="1" spans="5:6" x14ac:dyDescent="0.25">
      <c r="E13" s="21" t="s">
        <v>50</v>
      </c>
      <c r="F13" s="22"/>
    </row>
    <row r="14" ht="15" customHeight="1" spans="5:5" x14ac:dyDescent="0.25">
      <c r="E14" s="19" t="s">
        <v>51</v>
      </c>
    </row>
    <row r="15" ht="15" customHeight="1" spans="5:6" x14ac:dyDescent="0.25">
      <c r="E15" s="21" t="s">
        <v>52</v>
      </c>
      <c r="F15" s="22"/>
    </row>
    <row r="16" ht="15" customHeight="1" spans="5:6" x14ac:dyDescent="0.25">
      <c r="E16" s="23" t="s">
        <v>53</v>
      </c>
      <c r="F16"/>
    </row>
    <row r="17" ht="15" customHeight="1" x14ac:dyDescent="0.25"/>
    <row r="18" ht="15" customHeight="1" spans="5:6" x14ac:dyDescent="0.25">
      <c r="E18" s="19" t="s">
        <v>54</v>
      </c>
      <c r="F18" s="24">
        <v>28250</v>
      </c>
    </row>
    <row r="19" ht="15" customHeight="1" spans="5:6" x14ac:dyDescent="0.25">
      <c r="E19" s="19" t="s">
        <v>22</v>
      </c>
      <c r="F19" s="25" t="str" cm="1">
        <f t="array" ref="F19">IF(IF(ISERROR(C1)+ISERROR($F$18)=2,ERROR.TYPE(C1)=ERROR.TYPE($F$18),IF(ISERROR(C1)+ISERROR($F$18)=1,FALSE,IF(ISNUMBER(C1)*ISNUMBER($F$18)=1,ABS(C1-$F$18)&lt;=1E-9*(1+ABS($F$18)),EXACT(C1&amp;"",$F$18&amp;"")))),"Klopt","Wijkt af")</f>
        <v>Klopt</v>
      </c>
    </row>
    <row r="20" ht="15" customHeight="1" x14ac:dyDescent="0.25"/>
    <row r="21" ht="15" customHeight="1" spans="5:6" x14ac:dyDescent="0.25">
      <c r="E21" s="16" t="s">
        <v>55</v>
      </c>
      <c r="F21"/>
    </row>
    <row r="22" ht="15" customHeight="1" spans="5:6" x14ac:dyDescent="0.25">
      <c r="E22"/>
      <c r="F22"/>
    </row>
    <row r="23" ht="15" customHeight="1" spans="5:6" x14ac:dyDescent="0.25">
      <c r="E23" s="16" t="s">
        <v>56</v>
      </c>
      <c r="F23"/>
    </row>
    <row r="24" ht="15" customHeight="1" spans="5:6" x14ac:dyDescent="0.25">
      <c r="E24"/>
      <c r="F24"/>
    </row>
    <row r="25" ht="15" customHeight="1" spans="5:6" x14ac:dyDescent="0.25">
      <c r="E25"/>
      <c r="F25"/>
    </row>
  </sheetData>
  <autoFilter ref="A3:C10">
    <filterColumn colId="1">
      <filters>
        <filter val="MEM"/>
      </filters>
    </filterColumn>
  </autoFilter>
  <mergeCells count="7">
    <mergeCell ref="E1:F2"/>
    <mergeCell ref="E3:F9"/>
    <mergeCell ref="E13:F13"/>
    <mergeCell ref="E15:F15"/>
    <mergeCell ref="E16:F16"/>
    <mergeCell ref="E21:F22"/>
    <mergeCell ref="E23:F25"/>
  </mergeCells>
  <conditionalFormatting sqref="F19">
    <cfRule type="expression" dxfId="0" priority="1">
      <formula>F19&lt;&gt;"Klopt"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3"/>
  <sheetViews>
    <sheetView workbookViewId="0" zoomScale="100">
      <selection activeCell="C1" sqref="C1"/>
    </sheetView>
  </sheetViews>
  <sheetFormatPr defaultRowHeight="15" outlineLevelRow="0" outlineLevelCol="0" x14ac:dyDescent="55"/>
  <cols>
    <col min="1" max="2" width="20" customWidth="1"/>
    <col min="3" max="3" width="14" customWidth="1"/>
    <col min="4" max="4" width="3" customWidth="1"/>
    <col min="5" max="5" width="20" customWidth="1"/>
    <col min="6" max="6" width="48" customWidth="1"/>
  </cols>
  <sheetData>
    <row r="1" ht="18" customHeight="1" spans="2:6" x14ac:dyDescent="0.25">
      <c r="B1" s="11" t="s">
        <v>57</v>
      </c>
      <c r="C1" s="12" cm="1">
        <f t="array" ref="C1">SUBTOTAL(109, C4:C9)</f>
        <v>678550</v>
      </c>
      <c r="E1" s="13" t="s">
        <v>58</v>
      </c>
      <c r="F1"/>
    </row>
    <row r="2" ht="18" customHeight="1" spans="5:6" x14ac:dyDescent="0.25">
      <c r="E2"/>
      <c r="F2"/>
    </row>
    <row r="3" ht="15" customHeight="1" spans="1:6" x14ac:dyDescent="0.25">
      <c r="A3" s="15" t="s">
        <v>59</v>
      </c>
      <c r="B3" s="14" t="s">
        <v>60</v>
      </c>
      <c r="C3" s="15" t="s">
        <v>61</v>
      </c>
      <c r="E3" s="16" t="s">
        <v>62</v>
      </c>
      <c r="F3"/>
    </row>
    <row r="4" ht="15" customHeight="1" spans="1:6" x14ac:dyDescent="0.25">
      <c r="A4" s="17">
        <v>4000</v>
      </c>
      <c r="B4" s="26" t="s">
        <v>63</v>
      </c>
      <c r="C4" s="18">
        <v>482600</v>
      </c>
      <c r="E4"/>
      <c r="F4"/>
    </row>
    <row r="5" ht="15" customHeight="1" spans="1:6" x14ac:dyDescent="0.25">
      <c r="A5" s="17">
        <v>4500</v>
      </c>
      <c r="B5" s="26" t="s">
        <v>64</v>
      </c>
      <c r="C5" s="18">
        <v>96400</v>
      </c>
      <c r="E5"/>
      <c r="F5"/>
    </row>
    <row r="6" hidden="1" spans="1:6" x14ac:dyDescent="0.25">
      <c r="A6" s="17">
        <v>4510</v>
      </c>
      <c r="B6" s="26" t="s">
        <v>65</v>
      </c>
      <c r="C6" s="18">
        <v>18750</v>
      </c>
      <c r="E6"/>
      <c r="F6"/>
    </row>
    <row r="7" ht="15" customHeight="1" spans="1:6" x14ac:dyDescent="0.25">
      <c r="A7" s="17">
        <v>4600</v>
      </c>
      <c r="B7" s="26" t="s">
        <v>66</v>
      </c>
      <c r="C7" s="18">
        <v>41300</v>
      </c>
      <c r="E7"/>
      <c r="F7"/>
    </row>
    <row r="8" hidden="1" spans="1:6" x14ac:dyDescent="0.25">
      <c r="A8" s="17">
        <v>4650</v>
      </c>
      <c r="B8" s="26" t="s">
        <v>67</v>
      </c>
      <c r="C8" s="18">
        <v>12900</v>
      </c>
      <c r="E8"/>
      <c r="F8"/>
    </row>
    <row r="9" ht="15" customHeight="1" spans="1:6" x14ac:dyDescent="0.25">
      <c r="A9" s="17">
        <v>4800</v>
      </c>
      <c r="B9" s="26" t="s">
        <v>68</v>
      </c>
      <c r="C9" s="18">
        <v>58250</v>
      </c>
      <c r="E9"/>
      <c r="F9"/>
    </row>
    <row r="10" ht="15" customHeight="1" spans="5:6" x14ac:dyDescent="0.25">
      <c r="E10"/>
      <c r="F10"/>
    </row>
    <row r="11" ht="15" customHeight="1" x14ac:dyDescent="0.25"/>
    <row r="12" ht="15" customHeight="1" spans="5:6" x14ac:dyDescent="0.25">
      <c r="E12" s="19" t="s">
        <v>47</v>
      </c>
      <c r="F12" s="20" t="s">
        <v>48</v>
      </c>
    </row>
    <row r="13" ht="15" customHeight="1" spans="5:5" x14ac:dyDescent="0.25">
      <c r="E13" s="19" t="s">
        <v>49</v>
      </c>
    </row>
    <row r="14" ht="15" customHeight="1" spans="5:6" x14ac:dyDescent="0.25">
      <c r="E14" s="21" t="s">
        <v>69</v>
      </c>
      <c r="F14" s="22"/>
    </row>
    <row r="15" ht="15" customHeight="1" spans="5:5" x14ac:dyDescent="0.25">
      <c r="E15" s="19" t="s">
        <v>51</v>
      </c>
    </row>
    <row r="16" ht="15" customHeight="1" spans="5:6" x14ac:dyDescent="0.25">
      <c r="E16" s="21" t="s">
        <v>70</v>
      </c>
      <c r="F16" s="22"/>
    </row>
    <row r="17" ht="15" customHeight="1" spans="5:6" x14ac:dyDescent="0.25">
      <c r="E17" s="23" t="s">
        <v>53</v>
      </c>
      <c r="F17"/>
    </row>
    <row r="18" ht="15" customHeight="1" x14ac:dyDescent="0.25"/>
    <row r="19" ht="15" customHeight="1" spans="5:6" x14ac:dyDescent="0.25">
      <c r="E19" s="19" t="s">
        <v>54</v>
      </c>
      <c r="F19" s="24">
        <v>678550</v>
      </c>
    </row>
    <row r="20" ht="15" customHeight="1" spans="5:6" x14ac:dyDescent="0.25">
      <c r="E20" s="19" t="s">
        <v>22</v>
      </c>
      <c r="F20" s="25" t="str" cm="1">
        <f t="array" ref="F20">IF(IF(ISERROR(C1)+ISERROR($F$19)=2,ERROR.TYPE(C1)=ERROR.TYPE($F$19),IF(ISERROR(C1)+ISERROR($F$19)=1,FALSE,IF(ISNUMBER(C1)*ISNUMBER($F$19)=1,ABS(C1-$F$19)&lt;=1E-9*(1+ABS($F$19)),EXACT(C1&amp;"",$F$19&amp;"")))),"Klopt","Wijkt af")</f>
        <v>Klopt</v>
      </c>
    </row>
    <row r="21" ht="15" customHeight="1" x14ac:dyDescent="0.25"/>
    <row r="22" ht="15" customHeight="1" spans="5:6" x14ac:dyDescent="0.25">
      <c r="E22" s="16" t="s">
        <v>71</v>
      </c>
      <c r="F22"/>
    </row>
    <row r="23" ht="15" customHeight="1" spans="5:6" x14ac:dyDescent="0.25">
      <c r="E23"/>
      <c r="F23"/>
    </row>
  </sheetData>
  <mergeCells count="6">
    <mergeCell ref="E1:F2"/>
    <mergeCell ref="E3:F10"/>
    <mergeCell ref="E14:F14"/>
    <mergeCell ref="E16:F16"/>
    <mergeCell ref="E17:F17"/>
    <mergeCell ref="E22:F23"/>
  </mergeCells>
  <conditionalFormatting sqref="F20">
    <cfRule type="expression" dxfId="1" priority="1">
      <formula>F20&lt;&gt;"Klopt"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4"/>
  <sheetViews>
    <sheetView workbookViewId="0" zoomScale="100">
      <selection activeCell="B2" sqref="B2"/>
    </sheetView>
  </sheetViews>
  <sheetFormatPr defaultRowHeight="15" outlineLevelRow="0" outlineLevelCol="0" x14ac:dyDescent="55"/>
  <cols>
    <col min="1" max="1" width="18" customWidth="1"/>
    <col min="2" max="3" width="13" customWidth="1"/>
    <col min="4" max="4" width="3" customWidth="1"/>
    <col min="5" max="5" width="20" customWidth="1"/>
    <col min="6" max="6" width="48" customWidth="1"/>
  </cols>
  <sheetData>
    <row r="1" ht="21" customHeight="1" spans="1:6" x14ac:dyDescent="0.25">
      <c r="A1" s="11" t="s">
        <v>33</v>
      </c>
      <c r="B1" s="27" t="s">
        <v>39</v>
      </c>
      <c r="E1" s="13" t="s">
        <v>72</v>
      </c>
      <c r="F1"/>
    </row>
    <row r="2" ht="15" customHeight="1" spans="1:6" x14ac:dyDescent="0.25">
      <c r="A2" s="11" t="s">
        <v>73</v>
      </c>
      <c r="B2" s="12" cm="1">
        <f t="array" ref="B2">SUMPRODUCT(SUBTOTAL(109, OFFSET(C5, ROW(C5:C11) - ROW(C5), 0)) * (B5:B11 = B1))</f>
        <v>30450</v>
      </c>
      <c r="E2" s="16" t="s">
        <v>74</v>
      </c>
      <c r="F2"/>
    </row>
    <row r="3" ht="15" customHeight="1" spans="5:6" x14ac:dyDescent="0.25">
      <c r="E3"/>
      <c r="F3"/>
    </row>
    <row r="4" ht="15" customHeight="1" spans="1:6" x14ac:dyDescent="0.25">
      <c r="A4" s="15" t="s">
        <v>75</v>
      </c>
      <c r="B4" s="14" t="s">
        <v>33</v>
      </c>
      <c r="C4" s="15" t="s">
        <v>76</v>
      </c>
      <c r="E4"/>
      <c r="F4"/>
    </row>
    <row r="5" ht="15" customHeight="1" spans="1:6" x14ac:dyDescent="0.25">
      <c r="A5" s="17">
        <v>11</v>
      </c>
      <c r="B5" s="26" t="s">
        <v>39</v>
      </c>
      <c r="C5" s="18">
        <v>6200</v>
      </c>
      <c r="E5"/>
      <c r="F5"/>
    </row>
    <row r="6" ht="15" customHeight="1" spans="1:6" x14ac:dyDescent="0.25">
      <c r="A6" s="17">
        <v>12</v>
      </c>
      <c r="B6" s="26" t="s">
        <v>37</v>
      </c>
      <c r="C6" s="18">
        <v>18400</v>
      </c>
      <c r="E6"/>
      <c r="F6"/>
    </row>
    <row r="7" ht="15" customHeight="1" spans="1:6" x14ac:dyDescent="0.25">
      <c r="A7" s="17">
        <v>12</v>
      </c>
      <c r="B7" s="26" t="s">
        <v>39</v>
      </c>
      <c r="C7" s="18">
        <v>9750</v>
      </c>
      <c r="E7"/>
      <c r="F7"/>
    </row>
    <row r="8" hidden="1" spans="1:3" x14ac:dyDescent="0.25">
      <c r="A8" s="17">
        <v>10</v>
      </c>
      <c r="B8" s="26" t="s">
        <v>39</v>
      </c>
      <c r="C8" s="18">
        <v>3300</v>
      </c>
    </row>
    <row r="9" ht="15" customHeight="1" spans="1:6" x14ac:dyDescent="0.25">
      <c r="A9" s="17">
        <v>11</v>
      </c>
      <c r="B9" s="26" t="s">
        <v>41</v>
      </c>
      <c r="C9" s="18">
        <v>5100</v>
      </c>
      <c r="E9" s="19" t="s">
        <v>47</v>
      </c>
      <c r="F9" s="20" t="s">
        <v>77</v>
      </c>
    </row>
    <row r="10" ht="15" customHeight="1" spans="1:5" x14ac:dyDescent="0.25">
      <c r="A10" s="17">
        <v>12</v>
      </c>
      <c r="B10" s="26" t="s">
        <v>39</v>
      </c>
      <c r="C10" s="18">
        <v>14500</v>
      </c>
      <c r="E10" s="19" t="s">
        <v>49</v>
      </c>
    </row>
    <row r="11" hidden="1" spans="1:3" x14ac:dyDescent="0.25">
      <c r="A11" s="17">
        <v>10</v>
      </c>
      <c r="B11" s="26" t="s">
        <v>37</v>
      </c>
      <c r="C11" s="18">
        <v>7600</v>
      </c>
    </row>
    <row r="12" ht="15" customHeight="1" spans="5:6" x14ac:dyDescent="0.25">
      <c r="E12" s="21" t="s">
        <v>78</v>
      </c>
      <c r="F12" s="22"/>
    </row>
    <row r="13" ht="15" customHeight="1" spans="5:6" x14ac:dyDescent="0.25">
      <c r="E13" s="22"/>
      <c r="F13" s="22"/>
    </row>
    <row r="14" ht="15" customHeight="1" spans="5:5" x14ac:dyDescent="0.25">
      <c r="E14" s="19" t="s">
        <v>51</v>
      </c>
    </row>
    <row r="15" ht="15" customHeight="1" spans="5:6" x14ac:dyDescent="0.25">
      <c r="E15" s="21" t="s">
        <v>79</v>
      </c>
      <c r="F15" s="22"/>
    </row>
    <row r="16" ht="15" customHeight="1" spans="5:6" x14ac:dyDescent="0.25">
      <c r="E16" s="22"/>
      <c r="F16" s="22"/>
    </row>
    <row r="17" ht="15" customHeight="1" spans="5:6" x14ac:dyDescent="0.25">
      <c r="E17" s="23" t="s">
        <v>53</v>
      </c>
      <c r="F17"/>
    </row>
    <row r="18" ht="15" customHeight="1" x14ac:dyDescent="0.25"/>
    <row r="19" ht="15" customHeight="1" spans="5:6" x14ac:dyDescent="0.25">
      <c r="E19" s="19" t="s">
        <v>54</v>
      </c>
      <c r="F19" s="24">
        <v>30450</v>
      </c>
    </row>
    <row r="20" ht="15" customHeight="1" spans="5:6" x14ac:dyDescent="0.25">
      <c r="E20" s="19" t="s">
        <v>22</v>
      </c>
      <c r="F20" s="25" t="str" cm="1">
        <f t="array" ref="F20">IF(IF(ISERROR(B2)+ISERROR($F$19)=2,ERROR.TYPE(B2)=ERROR.TYPE($F$19),IF(ISERROR(B2)+ISERROR($F$19)=1,FALSE,IF(ISNUMBER(B2)*ISNUMBER($F$19)=1,ABS(B2-$F$19)&lt;=1E-9*(1+ABS($F$19)),EXACT(B2&amp;"",$F$19&amp;"")))),"Klopt","Wijkt af")</f>
        <v>Klopt</v>
      </c>
    </row>
    <row r="21" ht="15" customHeight="1" x14ac:dyDescent="0.25"/>
    <row r="22" ht="15" customHeight="1" spans="5:6" x14ac:dyDescent="0.25">
      <c r="E22" s="16" t="s">
        <v>80</v>
      </c>
      <c r="F22"/>
    </row>
    <row r="23" ht="15" customHeight="1" spans="5:6" x14ac:dyDescent="0.25">
      <c r="E23"/>
      <c r="F23"/>
    </row>
    <row r="24" ht="15" customHeight="1" spans="5:6" x14ac:dyDescent="0.25">
      <c r="E24"/>
      <c r="F24"/>
    </row>
  </sheetData>
  <mergeCells count="6">
    <mergeCell ref="E1:F1"/>
    <mergeCell ref="E2:F7"/>
    <mergeCell ref="E12:F13"/>
    <mergeCell ref="E15:F16"/>
    <mergeCell ref="E17:F17"/>
    <mergeCell ref="E22:F24"/>
  </mergeCells>
  <conditionalFormatting sqref="F20">
    <cfRule type="expression" dxfId="2" priority="1">
      <formula>F20&lt;&gt;"Klopt"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6"/>
  <sheetViews>
    <sheetView workbookViewId="0" zoomScale="100">
      <selection activeCell="C1" sqref="C1"/>
    </sheetView>
  </sheetViews>
  <sheetFormatPr defaultRowHeight="15" outlineLevelRow="0" outlineLevelCol="0" x14ac:dyDescent="55"/>
  <cols>
    <col min="1" max="1" width="27" customWidth="1"/>
    <col min="2" max="2" width="32" customWidth="1"/>
    <col min="3" max="3" width="13" customWidth="1"/>
    <col min="4" max="4" width="3" customWidth="1"/>
    <col min="5" max="5" width="20" customWidth="1"/>
    <col min="6" max="6" width="48" customWidth="1"/>
  </cols>
  <sheetData>
    <row r="1" ht="18" customHeight="1" spans="2:6" x14ac:dyDescent="0.25">
      <c r="B1" s="11" t="s">
        <v>81</v>
      </c>
      <c r="C1" s="12" cm="1">
        <f t="array" ref="C1">_xlfn.LET(
  _xlpm.amounts, C4:C10,
  _xlpm.total, SUBTOTAL(109, _xlpm.amounts),
  _xlpm.lines, SUBTOTAL(102, _xlpm.amounts),
  IF(_xlpm.lines = 0, 0, ROUND(_xlpm.total / _xlpm.lines, 2))
)</f>
        <v>10525</v>
      </c>
      <c r="E1" s="13" t="s">
        <v>82</v>
      </c>
      <c r="F1"/>
    </row>
    <row r="2" ht="18" customHeight="1" spans="5:6" x14ac:dyDescent="0.25">
      <c r="E2"/>
      <c r="F2"/>
    </row>
    <row r="3" ht="15" customHeight="1" spans="1:6" x14ac:dyDescent="0.25">
      <c r="A3" s="14" t="s">
        <v>83</v>
      </c>
      <c r="B3" s="14" t="s">
        <v>84</v>
      </c>
      <c r="C3" s="15" t="s">
        <v>85</v>
      </c>
      <c r="E3" s="16" t="s">
        <v>86</v>
      </c>
      <c r="F3"/>
    </row>
    <row r="4" ht="15" customHeight="1" spans="1:6" x14ac:dyDescent="0.25">
      <c r="A4" s="17" t="s">
        <v>87</v>
      </c>
      <c r="B4" s="17" t="s">
        <v>88</v>
      </c>
      <c r="C4" s="18">
        <v>12400</v>
      </c>
      <c r="E4"/>
      <c r="F4"/>
    </row>
    <row r="5" ht="15" customHeight="1" spans="1:6" x14ac:dyDescent="0.25">
      <c r="A5" s="17" t="s">
        <v>87</v>
      </c>
      <c r="B5" s="17" t="s">
        <v>89</v>
      </c>
      <c r="C5" s="18">
        <v>8650</v>
      </c>
      <c r="E5"/>
      <c r="F5"/>
    </row>
    <row r="6" ht="15" customHeight="1" spans="1:6" x14ac:dyDescent="0.25">
      <c r="A6" s="17" t="s">
        <v>90</v>
      </c>
      <c r="B6" s="17"/>
      <c r="C6" s="18">
        <f>SUBTOTAL(9,C4:C5)</f>
        <v>21050</v>
      </c>
      <c r="E6"/>
      <c r="F6"/>
    </row>
    <row r="7" hidden="1" spans="1:6" x14ac:dyDescent="0.25">
      <c r="A7" s="17" t="s">
        <v>91</v>
      </c>
      <c r="B7" s="17" t="s">
        <v>92</v>
      </c>
      <c r="C7" s="18">
        <v>15200</v>
      </c>
      <c r="E7"/>
      <c r="F7"/>
    </row>
    <row r="8" hidden="1" spans="1:6" x14ac:dyDescent="0.25">
      <c r="A8" s="17" t="s">
        <v>91</v>
      </c>
      <c r="B8" s="17" t="s">
        <v>93</v>
      </c>
      <c r="C8" s="18">
        <v>6800</v>
      </c>
      <c r="E8"/>
      <c r="F8"/>
    </row>
    <row r="9" hidden="1" spans="1:6" x14ac:dyDescent="0.25">
      <c r="A9" s="17" t="s">
        <v>91</v>
      </c>
      <c r="B9" s="17" t="s">
        <v>94</v>
      </c>
      <c r="C9" s="18">
        <v>3950</v>
      </c>
      <c r="E9"/>
      <c r="F9"/>
    </row>
    <row r="10" ht="15" customHeight="1" spans="1:6" x14ac:dyDescent="0.25">
      <c r="A10" s="17" t="s">
        <v>95</v>
      </c>
      <c r="B10" s="17"/>
      <c r="C10" s="18">
        <f>SUBTOTAL(9,C7:C9)</f>
        <v>25950</v>
      </c>
      <c r="E10"/>
      <c r="F10"/>
    </row>
    <row r="11" ht="15" customHeight="1" spans="5:6" x14ac:dyDescent="0.25">
      <c r="E11"/>
      <c r="F11"/>
    </row>
    <row r="12" ht="15" customHeight="1" spans="5:6" x14ac:dyDescent="0.25">
      <c r="E12"/>
      <c r="F12"/>
    </row>
    <row r="13" ht="15" customHeight="1" x14ac:dyDescent="0.25"/>
    <row r="14" ht="15" customHeight="1" spans="5:6" x14ac:dyDescent="0.25">
      <c r="E14" s="19" t="s">
        <v>47</v>
      </c>
      <c r="F14" s="20" t="s">
        <v>48</v>
      </c>
    </row>
    <row r="15" ht="15" customHeight="1" spans="5:5" x14ac:dyDescent="0.25">
      <c r="E15" s="19" t="s">
        <v>49</v>
      </c>
    </row>
    <row r="16" ht="15" customHeight="1" spans="5:6" x14ac:dyDescent="0.25">
      <c r="E16" s="21" t="s">
        <v>96</v>
      </c>
      <c r="F16" s="22"/>
    </row>
    <row r="17" ht="15" customHeight="1" spans="5:6" x14ac:dyDescent="0.25">
      <c r="E17" s="22"/>
      <c r="F17" s="22"/>
    </row>
    <row r="18" ht="15" customHeight="1" spans="5:6" x14ac:dyDescent="0.25">
      <c r="E18" s="22"/>
      <c r="F18" s="22"/>
    </row>
    <row r="19" ht="15" customHeight="1" spans="5:6" x14ac:dyDescent="0.25">
      <c r="E19" s="22"/>
      <c r="F19" s="22"/>
    </row>
    <row r="20" ht="15" customHeight="1" spans="5:6" x14ac:dyDescent="0.25">
      <c r="E20" s="22"/>
      <c r="F20" s="22"/>
    </row>
    <row r="21" ht="15" customHeight="1" spans="5:6" x14ac:dyDescent="0.25">
      <c r="E21" s="22"/>
      <c r="F21" s="22"/>
    </row>
    <row r="22" ht="15" customHeight="1" spans="5:5" x14ac:dyDescent="0.25">
      <c r="E22" s="19" t="s">
        <v>51</v>
      </c>
    </row>
    <row r="23" ht="15" customHeight="1" spans="5:6" x14ac:dyDescent="0.25">
      <c r="E23" s="21" t="s">
        <v>97</v>
      </c>
      <c r="F23" s="22"/>
    </row>
    <row r="24" ht="15" customHeight="1" spans="5:6" x14ac:dyDescent="0.25">
      <c r="E24" s="22"/>
      <c r="F24" s="22"/>
    </row>
    <row r="25" ht="15" customHeight="1" spans="5:6" x14ac:dyDescent="0.25">
      <c r="E25" s="22"/>
      <c r="F25" s="22"/>
    </row>
    <row r="26" ht="15" customHeight="1" spans="5:6" x14ac:dyDescent="0.25">
      <c r="E26" s="22"/>
      <c r="F26" s="22"/>
    </row>
    <row r="27" ht="15" customHeight="1" spans="5:6" x14ac:dyDescent="0.25">
      <c r="E27" s="22"/>
      <c r="F27" s="22"/>
    </row>
    <row r="28" ht="15" customHeight="1" spans="5:6" x14ac:dyDescent="0.25">
      <c r="E28" s="22"/>
      <c r="F28" s="22"/>
    </row>
    <row r="29" ht="15" customHeight="1" spans="5:6" x14ac:dyDescent="0.25">
      <c r="E29" s="23" t="s">
        <v>53</v>
      </c>
      <c r="F29"/>
    </row>
    <row r="30" ht="15" customHeight="1" x14ac:dyDescent="0.25"/>
    <row r="31" ht="15" customHeight="1" spans="5:6" x14ac:dyDescent="0.25">
      <c r="E31" s="19" t="s">
        <v>54</v>
      </c>
      <c r="F31" s="24">
        <v>10525</v>
      </c>
    </row>
    <row r="32" ht="15" customHeight="1" spans="5:6" x14ac:dyDescent="0.25">
      <c r="E32" s="19" t="s">
        <v>22</v>
      </c>
      <c r="F32" s="25" t="str" cm="1">
        <f t="array" ref="F32">IF(IF(ISERROR(C1)+ISERROR($F$31)=2,ERROR.TYPE(C1)=ERROR.TYPE($F$31),IF(ISERROR(C1)+ISERROR($F$31)=1,FALSE,IF(ISNUMBER(C1)*ISNUMBER($F$31)=1,ABS(C1-$F$31)&lt;=1E-9*(1+ABS($F$31)),EXACT(C1&amp;"",$F$31&amp;"")))),"Klopt","Wijkt af")</f>
        <v>Klopt</v>
      </c>
    </row>
    <row r="33" ht="15" customHeight="1" x14ac:dyDescent="0.25"/>
    <row r="34" ht="15" customHeight="1" spans="5:6" x14ac:dyDescent="0.25">
      <c r="E34" s="16" t="s">
        <v>98</v>
      </c>
      <c r="F34"/>
    </row>
    <row r="35" ht="15" customHeight="1" spans="5:6" x14ac:dyDescent="0.25">
      <c r="E35"/>
      <c r="F35"/>
    </row>
    <row r="36" ht="15" customHeight="1" spans="5:6" x14ac:dyDescent="0.25">
      <c r="E36"/>
      <c r="F36"/>
    </row>
  </sheetData>
  <mergeCells count="6">
    <mergeCell ref="E1:F2"/>
    <mergeCell ref="E3:F12"/>
    <mergeCell ref="E16:F21"/>
    <mergeCell ref="E23:F28"/>
    <mergeCell ref="E29:F29"/>
    <mergeCell ref="E34:F36"/>
  </mergeCells>
  <conditionalFormatting sqref="F32">
    <cfRule type="expression" dxfId="3" priority="1">
      <formula>F32&lt;&gt;"Klopt"</formula>
    </cfRule>
  </conditionalFormatting>
  <pageMargins left="0.5" right="0.5" top="0.6" bottom="0.6" header="0.3" footer="0.3"/>
  <pageSetup paperSize="9" orientation="landscape" scale="9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SUBTOTAAL: Voorbeeldwerkmap van DivZero</dc:title>
  <dc:subject>Berekent een totaal, aantal, gemiddelde of andere samenvatting over alleen de zichtbare rijen van een lijst, en slaat andere subtotalen daarbij over.</dc:subject>
  <dc:description/>
  <dc:language>nl-NL</dc:language>
  <cp:keywords/>
  <cp:category/>
  <cp:lastModifiedBy>DivZero</cp:lastModifiedBy>
  <dcterms:created xsi:type="dcterms:W3CDTF">2026-10-23T15:24:08Z</dcterms:created>
  <dcterms:modified xsi:type="dcterms:W3CDTF">2026-10-23T15:24:08Z</dcterms:modified>
</cp:coreProperties>
</file>