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'Beginner'!$A$1:$I$21</definedName>
    <definedName name="_xlnm.Print_Area" localSheetId="2">'Halfgevorderd'!$A$1:$L$20</definedName>
    <definedName name="_xlnm.Print_Area" localSheetId="3">'Gevorderd'!$A$1:$L$18</definedName>
    <definedName name="_xlnm.Print_Area" localSheetId="4">'Expert'!$A$1:$K$30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<sst xmlns="http://schemas.openxmlformats.org/spreadsheetml/2006/main" count="169" uniqueCount="103">
  <si>
    <t>SORTEREN (Engels: SORT)</t>
  </si>
  <si>
    <t>Voorbeeldwerkmap van DivZero</t>
  </si>
  <si>
    <t>Wat ze doet</t>
  </si>
  <si>
    <t>Maakt een gesorteerde kopie van een bereik, op een van de kolommen, oplopend of aflopend, als overlopend blok dat opnieuw sorteert zodra de gegevens veranderen.</t>
  </si>
  <si>
    <t>Pagina op de site</t>
  </si>
  <si>
    <t>https://divzero.app/nl/functies/sorteren/</t>
  </si>
  <si>
    <t>De voorbeelden in dit bestand</t>
  </si>
  <si>
    <t>Beginner</t>
  </si>
  <si>
    <t>De crediteurenlijst op relatiecode zetten</t>
  </si>
  <si>
    <t>Halfgevorderd</t>
  </si>
  <si>
    <t>De grootste handmatige boekingen eerst</t>
  </si>
  <si>
    <t>Gevorderd</t>
  </si>
  <si>
    <t>De top 3 openstaande debiteuren in één ouderdomsklasse</t>
  </si>
  <si>
    <t>Expert</t>
  </si>
  <si>
    <t>Dagboekkolommen ordenen op hun totaal</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</si>
  <si>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</si>
  <si>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</si>
  <si>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</si>
  <si>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</si>
  <si>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</si>
  <si>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</si>
  <si>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</si>
  <si>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</si>
  <si>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</si>
  <si>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</si>
  <si>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</si>
  <si>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(NEMEN)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</si>
  <si>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</si>
  <si>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</si>
  <si>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</si>
  <si>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Relatie</t>
  </si>
  <si>
    <t>Naam</t>
  </si>
  <si>
    <t>Relatie (gesorteerd)</t>
  </si>
  <si>
    <t>Beginner: De crediteurenlijst op relatiecode zetten</t>
  </si>
  <si>
    <t>C2017</t>
  </si>
  <si>
    <t>Van Dijk Groothandel</t>
  </si>
  <si>
    <t>Hoekstra Transport</t>
  </si>
  <si>
    <t>De crediteurenstamlijst van de klant komt uit het systeem in de volgorde waarin de leveranciers zijn aangemaakt. Je wilt hem op relatiecode hebben, zodat je hem regel voor regel kunt afstemmen op de ouderdomsanalyse crediteuren. De aanmaakvolgorde moet in je dossier blijven staan, omdat die laat zien wat de klant heeft aangeleverd.</t>
  </si>
  <si>
    <t>C2003</t>
  </si>
  <si>
    <t>C2009</t>
  </si>
  <si>
    <t>Bakker Elektro</t>
  </si>
  <si>
    <t>C2042</t>
  </si>
  <si>
    <t>Jansen Kantoorbeheer</t>
  </si>
  <si>
    <t>C2011</t>
  </si>
  <si>
    <t>De Boer Metaal</t>
  </si>
  <si>
    <t>C2025</t>
  </si>
  <si>
    <t>Smit Verpakkingen</t>
  </si>
  <si>
    <t>Formulecel</t>
  </si>
  <si>
    <t>D2:E7</t>
  </si>
  <si>
    <t>Formule in Nederlandse Excel (puntkomma)</t>
  </si>
  <si>
    <t>=SORTEREN(A2:B7)</t>
  </si>
  <si>
    <t>Formule met Engelse functienamen (komma)</t>
  </si>
  <si>
    <t>=SORT(A2:B7)</t>
  </si>
  <si>
    <t>Gewone tekst. De formule in de cel zelf volgt de scheidingstekens van jouw Excel.</t>
  </si>
  <si>
    <t>Verwacht resultaat</t>
  </si>
  <si>
    <t>Boekstuk</t>
  </si>
  <si>
    <t>Rekening</t>
  </si>
  <si>
    <t>Bedrag</t>
  </si>
  <si>
    <t>Grootste eerst</t>
  </si>
  <si>
    <t>Halfgevorderd: De grootste handmatige boekingen eerst</t>
  </si>
  <si>
    <t>25-0412</t>
  </si>
  <si>
    <t>Bij de journaalpostentest heb je de handmatige boekingen in dagboek MEM teruggebracht tot zes boekstukken. Je wilt ze met het grootste bedrag eerst, om de te toetsen boekstukken te kiezen. Twee boekstukken hebben precies hetzelfde bedrag, en je wilt weten welke de lijst eerst toont.</t>
  </si>
  <si>
    <t>25-0431</t>
  </si>
  <si>
    <t>25-0455</t>
  </si>
  <si>
    <t>25-0460</t>
  </si>
  <si>
    <t>25-0489</t>
  </si>
  <si>
    <t>25-0472</t>
  </si>
  <si>
    <t>E2:G7</t>
  </si>
  <si>
    <t>=SORTEREN(A2:C7; 3; -1)</t>
  </si>
  <si>
    <t>=SORT(A2:C7, 3, -1)</t>
  </si>
  <si>
    <t>Debiteur</t>
  </si>
  <si>
    <t>Achterstand vanaf (dagen)</t>
  </si>
  <si>
    <t>Saldo</t>
  </si>
  <si>
    <t>Klasse (dagen)</t>
  </si>
  <si>
    <t>Gevorderd: De top 3 openstaande debiteuren in één ouderdomsklasse</t>
  </si>
  <si>
    <t>D1001</t>
  </si>
  <si>
    <t>D1014</t>
  </si>
  <si>
    <t>Uit de ouderdomsanalyse debiteuren wil je, voor de klasse die je in F1 typt (achterstand vanaf dagen), de drie grootste debiteurensaldi zien, het grootste eerst, als kandidaten voor opvolging van de bevestigingen. Het aantal debiteuren per klasse verschilt.</t>
  </si>
  <si>
    <t>D1008</t>
  </si>
  <si>
    <t>D1012</t>
  </si>
  <si>
    <t>D1022</t>
  </si>
  <si>
    <t>D1005</t>
  </si>
  <si>
    <t>D1017</t>
  </si>
  <si>
    <t>D1030</t>
  </si>
  <si>
    <t>E3:G5</t>
  </si>
  <si>
    <t>=NEMEN(SORTEREN(FILTER(A2:C9; B2:B9=F1); 3; -1); 3)</t>
  </si>
  <si>
    <t>=TAKE(SORT(FILTER(A2:C9, B2:B9=F1), 3, -1), 3)</t>
  </si>
  <si>
    <t>Kwartaal</t>
  </si>
  <si>
    <t>VRK</t>
  </si>
  <si>
    <t>INK</t>
  </si>
  <si>
    <t>BNK</t>
  </si>
  <si>
    <t>MEM</t>
  </si>
  <si>
    <t>Expert: Dagboekkolommen ordenen op hun totaal</t>
  </si>
  <si>
    <t>Q1</t>
  </si>
  <si>
    <t>Je analyse van boekingen per dagboek heeft de dagboeken bovenaan naast elkaar en de kwartalen onder elkaar, met onderaan een rij Totaal. Voor het dossier wil je een tweede kopie met het dagboek met het grootste totaal links. De indeling moet horizontaal blijven, de sleutel is een rij, en na afloop van het jaar wordt boven Totaal een rij voor Q4 ingevoegd.</t>
  </si>
  <si>
    <t>Q2</t>
  </si>
  <si>
    <t>Q3</t>
  </si>
  <si>
    <t>Totaal</t>
  </si>
  <si>
    <t>B8:E12</t>
  </si>
  <si>
    <t>Op totaal</t>
  </si>
  <si>
    <t xml:space="preserve">=LET(
  blok; B1:E5;
  sleutelrij; RIJEN(blok);
  SORTEREN(blok; sleutelrij; -1; WAAR)
)</t>
  </si>
  <si>
    <t xml:space="preserve">=LET(
  block, B1:E5,
  keyRow, ROWS(block),
  SORT(block, keyRow, -1, TRUE)
)</t>
  </si>
  <si>
    <t>Gegevens: In een echt blad bevat rij 5 =SOM(B2:B4) en de buren daarvan; de totalen staan hier als waarden.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</si>
</sst>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3" borderId="1"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164" fontId="4" fillId="3" borderId="1" xfId="0" applyNumberFormat="1" applyFont="1" applyFill="1" applyBorder="1"/>
    <xf numFmtId="0" fontId="4" fillId="4" borderId="1" xfId="0" applyFont="1" applyFill="1" applyBorder="1" applyAlignment="1">
      <alignment horizontal="right" vertical="top" indent="1"/>
    </xf>
    <xf numFmtId="164" fontId="4" fillId="4" borderId="1" xfId="0" applyNumberFormat="1" applyFont="1" applyFill="1" applyBorder="1" applyAlignment="1">
      <alignment horizontal="right" vertical="top"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sorter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I21"/>
  <sheetViews>
    <sheetView workbookViewId="0" zoomScale="100">
      <selection activeCell="D2" sqref="D2"/>
    </sheetView>
  </sheetViews>
  <sheetFormatPr defaultRowHeight="15" outlineLevelRow="0" outlineLevelCol="0" x14ac:dyDescent="55"/>
  <cols>
    <col min="1" max="1" width="10" customWidth="1"/>
    <col min="2" max="2" width="22" customWidth="1"/>
    <col min="4" max="5" width="22" customWidth="1"/>
    <col min="6" max="6" width="3" customWidth="1"/>
    <col min="7" max="7" width="20" customWidth="1"/>
    <col min="8" max="8" width="19" customWidth="1"/>
    <col min="9" max="9" width="30" customWidth="1"/>
  </cols>
  <sheetData>
    <row r="1" ht="21" customHeight="1" spans="1:9" x14ac:dyDescent="0.25">
      <c r="A1" s="11" t="s">
        <v>30</v>
      </c>
      <c r="B1" s="11" t="s">
        <v>31</v>
      </c>
      <c r="D1" s="12" t="s">
        <v>32</v>
      </c>
      <c r="E1" s="12" t="s">
        <v>31</v>
      </c>
      <c r="G1" s="13" t="s">
        <v>33</v>
      </c>
      <c r="H1"/>
      <c r="I1"/>
    </row>
    <row r="2" ht="15" customHeight="1" spans="1:9" x14ac:dyDescent="0.25">
      <c r="A2" s="14" t="s">
        <v>34</v>
      </c>
      <c r="B2" s="14" t="s">
        <v>35</v>
      </c>
      <c r="D2" s="15" t="str" cm="1">
        <f t="array" ref="D2:E7">_xlfn._xlws.SORT(A2:B7)</f>
        <v>C2003</v>
      </c>
      <c r="E2" s="16" t="s">
        <v>36</v>
      </c>
      <c r="G2" s="17" t="s">
        <v>37</v>
      </c>
      <c r="H2"/>
      <c r="I2"/>
    </row>
    <row r="3" ht="15" customHeight="1" spans="1:9" x14ac:dyDescent="0.25">
      <c r="A3" s="14" t="s">
        <v>38</v>
      </c>
      <c r="B3" s="14" t="s">
        <v>36</v>
      </c>
      <c r="D3" s="16" t="s">
        <v>39</v>
      </c>
      <c r="E3" s="16" t="s">
        <v>40</v>
      </c>
      <c r="G3"/>
      <c r="H3"/>
      <c r="I3"/>
    </row>
    <row r="4" ht="15" customHeight="1" spans="1:9" x14ac:dyDescent="0.25">
      <c r="A4" s="14" t="s">
        <v>41</v>
      </c>
      <c r="B4" s="14" t="s">
        <v>42</v>
      </c>
      <c r="D4" s="16" t="s">
        <v>43</v>
      </c>
      <c r="E4" s="16" t="s">
        <v>44</v>
      </c>
      <c r="G4"/>
      <c r="H4"/>
      <c r="I4"/>
    </row>
    <row r="5" ht="15" customHeight="1" spans="1:9" x14ac:dyDescent="0.25">
      <c r="A5" s="14" t="s">
        <v>39</v>
      </c>
      <c r="B5" s="14" t="s">
        <v>40</v>
      </c>
      <c r="D5" s="16" t="s">
        <v>34</v>
      </c>
      <c r="E5" s="16" t="s">
        <v>35</v>
      </c>
      <c r="G5"/>
      <c r="H5"/>
      <c r="I5"/>
    </row>
    <row r="6" ht="15" customHeight="1" spans="1:9" x14ac:dyDescent="0.25">
      <c r="A6" s="14" t="s">
        <v>45</v>
      </c>
      <c r="B6" s="14" t="s">
        <v>46</v>
      </c>
      <c r="D6" s="16" t="s">
        <v>45</v>
      </c>
      <c r="E6" s="16" t="s">
        <v>46</v>
      </c>
      <c r="G6"/>
      <c r="H6"/>
      <c r="I6"/>
    </row>
    <row r="7" ht="15" customHeight="1" spans="1:5" x14ac:dyDescent="0.25">
      <c r="A7" s="14" t="s">
        <v>43</v>
      </c>
      <c r="B7" s="14" t="s">
        <v>44</v>
      </c>
      <c r="D7" s="16" t="s">
        <v>41</v>
      </c>
      <c r="E7" s="16" t="s">
        <v>42</v>
      </c>
    </row>
    <row r="8" ht="15" customHeight="1" spans="7:8" x14ac:dyDescent="0.25">
      <c r="G8" s="18" t="s">
        <v>47</v>
      </c>
      <c r="H8" s="19" t="s">
        <v>48</v>
      </c>
    </row>
    <row r="9" ht="15" customHeight="1" spans="7:7" x14ac:dyDescent="0.25">
      <c r="G9" s="18" t="s">
        <v>49</v>
      </c>
    </row>
    <row r="10" ht="15" customHeight="1" spans="7:9" x14ac:dyDescent="0.25">
      <c r="G10" s="20" t="s">
        <v>50</v>
      </c>
      <c r="H10" s="21"/>
      <c r="I10" s="21"/>
    </row>
    <row r="11" ht="15" customHeight="1" spans="7:7" x14ac:dyDescent="0.25">
      <c r="G11" s="18" t="s">
        <v>51</v>
      </c>
    </row>
    <row r="12" ht="15" customHeight="1" spans="7:9" x14ac:dyDescent="0.25">
      <c r="G12" s="20" t="s">
        <v>52</v>
      </c>
      <c r="H12" s="21"/>
      <c r="I12" s="21"/>
    </row>
    <row r="13" ht="15" customHeight="1" spans="7:9" x14ac:dyDescent="0.25">
      <c r="G13" s="22" t="s">
        <v>53</v>
      </c>
      <c r="H13"/>
      <c r="I13"/>
    </row>
    <row r="14" ht="15" customHeight="1" x14ac:dyDescent="0.25"/>
    <row r="15" ht="15" customHeight="1" spans="7:9" x14ac:dyDescent="0.25">
      <c r="G15" s="18" t="s">
        <v>54</v>
      </c>
      <c r="H15" s="9" t="s">
        <v>38</v>
      </c>
      <c r="I15" s="9" t="s">
        <v>36</v>
      </c>
    </row>
    <row r="16" ht="15" customHeight="1" spans="8:9" x14ac:dyDescent="0.25">
      <c r="H16" s="9" t="s">
        <v>39</v>
      </c>
      <c r="I16" s="9" t="s">
        <v>40</v>
      </c>
    </row>
    <row r="17" ht="15" customHeight="1" spans="8:9" x14ac:dyDescent="0.25">
      <c r="H17" s="9" t="s">
        <v>43</v>
      </c>
      <c r="I17" s="9" t="s">
        <v>44</v>
      </c>
    </row>
    <row r="18" ht="15" customHeight="1" spans="8:9" x14ac:dyDescent="0.25">
      <c r="H18" s="9" t="s">
        <v>34</v>
      </c>
      <c r="I18" s="9" t="s">
        <v>35</v>
      </c>
    </row>
    <row r="19" ht="15" customHeight="1" spans="8:9" x14ac:dyDescent="0.25">
      <c r="H19" s="9" t="s">
        <v>45</v>
      </c>
      <c r="I19" s="9" t="s">
        <v>46</v>
      </c>
    </row>
    <row r="20" ht="15" customHeight="1" spans="8:9" x14ac:dyDescent="0.25">
      <c r="H20" s="9" t="s">
        <v>41</v>
      </c>
      <c r="I20" s="9" t="s">
        <v>42</v>
      </c>
    </row>
    <row r="21" ht="15" customHeight="1" spans="7:9" x14ac:dyDescent="0.25">
      <c r="G21" s="18" t="s">
        <v>22</v>
      </c>
      <c r="H21" s="23" t="str" cm="1">
        <f t="array" ref="H21">IF(SUMPRODUCT(--NOT(IF(ISERROR(D2:E7)+ISERROR($H$15:$I$20)=2,ERROR.TYPE(D2:E7)=ERROR.TYPE($H$15:$I$20),IF(ISERROR(D2:E7)+ISERROR($H$15:$I$20)=1,FALSE,IF(ISNUMBER(D2:E7)*ISNUMBER($H$15:$I$20)=1,ABS(D2:E7-$H$15:$I$20)&lt;=1E-9*(1+ABS($H$15:$I$20)),EXACT(D2:E7&amp;"",$H$15:$I$20&amp;""))))))=0,"Klopt","Wijkt af")</f>
        <v>Klopt</v>
      </c>
      <c r="I21"/>
    </row>
  </sheetData>
  <mergeCells count="6">
    <mergeCell ref="G1:I1"/>
    <mergeCell ref="G2:I6"/>
    <mergeCell ref="G10:I10"/>
    <mergeCell ref="G12:I12"/>
    <mergeCell ref="G13:I13"/>
    <mergeCell ref="H21:I21"/>
  </mergeCells>
  <conditionalFormatting sqref="H21">
    <cfRule type="expression" dxfId="0" priority="1">
      <formula>H21&lt;&gt;"Klopt"</formula>
    </cfRule>
  </conditionalFormatting>
  <pageMargins left="0.5" right="0.5" top="0.6" bottom="0.6" header="0.3" footer="0.3"/>
  <pageSetup paperSize="9" orientation="landscape" scale="87"/>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20"/>
  <sheetViews>
    <sheetView workbookViewId="0" zoomScale="100">
      <selection activeCell="E2" sqref="E2"/>
    </sheetView>
  </sheetViews>
  <sheetFormatPr defaultRowHeight="15" outlineLevelRow="0" outlineLevelCol="0" x14ac:dyDescent="55"/>
  <cols>
    <col min="1" max="2" width="11" customWidth="1"/>
    <col min="3" max="3" width="13" customWidth="1"/>
    <col min="5" max="5" width="16" customWidth="1"/>
    <col min="6" max="6" width="10" customWidth="1"/>
    <col min="7" max="7" width="13" customWidth="1"/>
    <col min="8" max="8" width="3" customWidth="1"/>
    <col min="9" max="9" width="20" customWidth="1"/>
    <col min="10" max="11" width="16" customWidth="1"/>
    <col min="12" max="12" width="18" customWidth="1"/>
  </cols>
  <sheetData>
    <row r="1" ht="21" customHeight="1" spans="1:12" x14ac:dyDescent="0.25">
      <c r="A1" s="11" t="s">
        <v>55</v>
      </c>
      <c r="B1" s="24" t="s">
        <v>56</v>
      </c>
      <c r="C1" s="24" t="s">
        <v>57</v>
      </c>
      <c r="E1" s="12" t="s">
        <v>58</v>
      </c>
      <c r="I1" s="13" t="s">
        <v>59</v>
      </c>
      <c r="J1"/>
      <c r="K1"/>
      <c r="L1"/>
    </row>
    <row r="2" ht="15" customHeight="1" spans="1:12" x14ac:dyDescent="0.25">
      <c r="A2" s="14" t="s">
        <v>60</v>
      </c>
      <c r="B2" s="14">
        <v>4500</v>
      </c>
      <c r="C2" s="25">
        <v>18500</v>
      </c>
      <c r="E2" s="15" t="str" cm="1">
        <f t="array" ref="E2:G7">_xlfn._xlws.SORT(A2:C7, 3, -1)</f>
        <v>25-0472</v>
      </c>
      <c r="F2" s="16">
        <v>1100</v>
      </c>
      <c r="G2" s="26">
        <v>72300</v>
      </c>
      <c r="I2" s="17" t="s">
        <v>61</v>
      </c>
      <c r="J2"/>
      <c r="K2"/>
      <c r="L2"/>
    </row>
    <row r="3" ht="15" customHeight="1" spans="1:12" x14ac:dyDescent="0.25">
      <c r="A3" s="14" t="s">
        <v>62</v>
      </c>
      <c r="B3" s="14">
        <v>4000</v>
      </c>
      <c r="C3" s="25">
        <v>4250</v>
      </c>
      <c r="E3" s="16" t="s">
        <v>60</v>
      </c>
      <c r="F3" s="16">
        <v>4500</v>
      </c>
      <c r="G3" s="26">
        <v>18500</v>
      </c>
      <c r="I3"/>
      <c r="J3"/>
      <c r="K3"/>
      <c r="L3"/>
    </row>
    <row r="4" ht="15" customHeight="1" spans="1:12" x14ac:dyDescent="0.25">
      <c r="A4" s="14" t="s">
        <v>63</v>
      </c>
      <c r="B4" s="14">
        <v>8000</v>
      </c>
      <c r="C4" s="25">
        <v>18500</v>
      </c>
      <c r="E4" s="16" t="s">
        <v>63</v>
      </c>
      <c r="F4" s="16">
        <v>8000</v>
      </c>
      <c r="G4" s="26">
        <v>18500</v>
      </c>
      <c r="I4"/>
      <c r="J4"/>
      <c r="K4"/>
      <c r="L4"/>
    </row>
    <row r="5" ht="15" customHeight="1" spans="1:12" x14ac:dyDescent="0.25">
      <c r="A5" s="14" t="s">
        <v>64</v>
      </c>
      <c r="B5" s="14">
        <v>1800</v>
      </c>
      <c r="C5" s="25">
        <v>960</v>
      </c>
      <c r="E5" s="16" t="s">
        <v>65</v>
      </c>
      <c r="F5" s="16">
        <v>4500</v>
      </c>
      <c r="G5" s="26">
        <v>9800</v>
      </c>
      <c r="I5"/>
      <c r="J5"/>
      <c r="K5"/>
      <c r="L5"/>
    </row>
    <row r="6" ht="15" customHeight="1" spans="1:7" x14ac:dyDescent="0.25">
      <c r="A6" s="14" t="s">
        <v>66</v>
      </c>
      <c r="B6" s="14">
        <v>1100</v>
      </c>
      <c r="C6" s="25">
        <v>72300</v>
      </c>
      <c r="E6" s="16" t="s">
        <v>62</v>
      </c>
      <c r="F6" s="16">
        <v>4000</v>
      </c>
      <c r="G6" s="26">
        <v>4250</v>
      </c>
    </row>
    <row r="7" ht="15" customHeight="1" spans="1:10" x14ac:dyDescent="0.25">
      <c r="A7" s="14" t="s">
        <v>65</v>
      </c>
      <c r="B7" s="14">
        <v>4500</v>
      </c>
      <c r="C7" s="25">
        <v>9800</v>
      </c>
      <c r="E7" s="16" t="s">
        <v>64</v>
      </c>
      <c r="F7" s="16">
        <v>1800</v>
      </c>
      <c r="G7" s="26">
        <v>960</v>
      </c>
      <c r="I7" s="18" t="s">
        <v>47</v>
      </c>
      <c r="J7" s="19" t="s">
        <v>67</v>
      </c>
    </row>
    <row r="8" ht="15" customHeight="1" spans="9:9" x14ac:dyDescent="0.25">
      <c r="I8" s="18" t="s">
        <v>49</v>
      </c>
    </row>
    <row r="9" ht="15" customHeight="1" spans="9:12" x14ac:dyDescent="0.25">
      <c r="I9" s="20" t="s">
        <v>68</v>
      </c>
      <c r="J9" s="21"/>
      <c r="K9" s="21"/>
      <c r="L9" s="21"/>
    </row>
    <row r="10" ht="15" customHeight="1" spans="9:9" x14ac:dyDescent="0.25">
      <c r="I10" s="18" t="s">
        <v>51</v>
      </c>
    </row>
    <row r="11" ht="15" customHeight="1" spans="9:12" x14ac:dyDescent="0.25">
      <c r="I11" s="20" t="s">
        <v>69</v>
      </c>
      <c r="J11" s="21"/>
      <c r="K11" s="21"/>
      <c r="L11" s="21"/>
    </row>
    <row r="12" ht="15" customHeight="1" spans="9:12" x14ac:dyDescent="0.25">
      <c r="I12" s="22" t="s">
        <v>53</v>
      </c>
      <c r="J12"/>
      <c r="K12"/>
      <c r="L12"/>
    </row>
    <row r="13" ht="15" customHeight="1" x14ac:dyDescent="0.25"/>
    <row r="14" ht="15" customHeight="1" spans="9:12" x14ac:dyDescent="0.25">
      <c r="I14" s="18" t="s">
        <v>54</v>
      </c>
      <c r="J14" s="9" t="s">
        <v>66</v>
      </c>
      <c r="K14" s="27">
        <v>1100</v>
      </c>
      <c r="L14" s="28">
        <v>72300</v>
      </c>
    </row>
    <row r="15" ht="15" customHeight="1" spans="10:12" x14ac:dyDescent="0.25">
      <c r="J15" s="9" t="s">
        <v>60</v>
      </c>
      <c r="K15" s="27">
        <v>4500</v>
      </c>
      <c r="L15" s="28">
        <v>18500</v>
      </c>
    </row>
    <row r="16" ht="15" customHeight="1" spans="10:12" x14ac:dyDescent="0.25">
      <c r="J16" s="9" t="s">
        <v>63</v>
      </c>
      <c r="K16" s="27">
        <v>8000</v>
      </c>
      <c r="L16" s="28">
        <v>18500</v>
      </c>
    </row>
    <row r="17" ht="15" customHeight="1" spans="10:12" x14ac:dyDescent="0.25">
      <c r="J17" s="9" t="s">
        <v>65</v>
      </c>
      <c r="K17" s="27">
        <v>4500</v>
      </c>
      <c r="L17" s="28">
        <v>9800</v>
      </c>
    </row>
    <row r="18" ht="15" customHeight="1" spans="10:12" x14ac:dyDescent="0.25">
      <c r="J18" s="9" t="s">
        <v>62</v>
      </c>
      <c r="K18" s="27">
        <v>4000</v>
      </c>
      <c r="L18" s="28">
        <v>4250</v>
      </c>
    </row>
    <row r="19" ht="15" customHeight="1" spans="10:12" x14ac:dyDescent="0.25">
      <c r="J19" s="9" t="s">
        <v>64</v>
      </c>
      <c r="K19" s="27">
        <v>1800</v>
      </c>
      <c r="L19" s="28">
        <v>960</v>
      </c>
    </row>
    <row r="20" ht="15" customHeight="1" spans="9:12" x14ac:dyDescent="0.25">
      <c r="I20" s="18" t="s">
        <v>22</v>
      </c>
      <c r="J20" s="23" t="str" cm="1">
        <f t="array" ref="J20">IF(SUMPRODUCT(--NOT(IF(ISERROR(E2:G7)+ISERROR($J$14:$L$19)=2,ERROR.TYPE(E2:G7)=ERROR.TYPE($J$14:$L$19),IF(ISERROR(E2:G7)+ISERROR($J$14:$L$19)=1,FALSE,IF(ISNUMBER(E2:G7)*ISNUMBER($J$14:$L$19)=1,ABS(E2:G7-$J$14:$L$19)&lt;=1E-9*(1+ABS($J$14:$L$19)),EXACT(E2:G7&amp;"",$J$14:$L$19&amp;""))))))=0,"Klopt","Wijkt af")</f>
        <v>Klopt</v>
      </c>
      <c r="K20"/>
      <c r="L20"/>
    </row>
  </sheetData>
  <mergeCells count="6">
    <mergeCell ref="I1:L1"/>
    <mergeCell ref="I2:L5"/>
    <mergeCell ref="I9:L9"/>
    <mergeCell ref="I11:L11"/>
    <mergeCell ref="I12:L12"/>
    <mergeCell ref="J20:L20"/>
  </mergeCells>
  <conditionalFormatting sqref="J20">
    <cfRule type="expression" dxfId="1" priority="1">
      <formula>J20&lt;&gt;"Klopt"</formula>
    </cfRule>
  </conditionalFormatting>
  <pageMargins left="0.5" right="0.5" top="0.6" bottom="0.6" header="0.3" footer="0.3"/>
  <pageSetup paperSize="9" orientation="landscape" scale="86"/>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18"/>
  <sheetViews>
    <sheetView workbookViewId="0" zoomScale="100">
      <selection activeCell="E3" sqref="E3"/>
    </sheetView>
  </sheetViews>
  <sheetFormatPr defaultRowHeight="15" outlineLevelRow="0" outlineLevelCol="0" x14ac:dyDescent="55"/>
  <cols>
    <col min="1" max="1" width="11" customWidth="1"/>
    <col min="2" max="2" width="28" customWidth="1"/>
    <col min="3" max="3" width="13" customWidth="1"/>
    <col min="5" max="5" width="16" customWidth="1"/>
    <col min="6" max="6" width="10" customWidth="1"/>
    <col min="7" max="7" width="13" customWidth="1"/>
    <col min="8" max="8" width="3" customWidth="1"/>
    <col min="9" max="9" width="20" customWidth="1"/>
    <col min="10" max="11" width="16" customWidth="1"/>
    <col min="12" max="12" width="18" customWidth="1"/>
  </cols>
  <sheetData>
    <row r="1" ht="18" customHeight="1" spans="1:12" x14ac:dyDescent="0.25">
      <c r="A1" s="11" t="s">
        <v>70</v>
      </c>
      <c r="B1" s="24" t="s">
        <v>71</v>
      </c>
      <c r="C1" s="24" t="s">
        <v>72</v>
      </c>
      <c r="E1" s="12" t="s">
        <v>73</v>
      </c>
      <c r="F1" s="29">
        <v>90</v>
      </c>
      <c r="I1" s="13" t="s">
        <v>74</v>
      </c>
      <c r="J1"/>
      <c r="K1"/>
      <c r="L1"/>
    </row>
    <row r="2" ht="18" customHeight="1" spans="1:12" x14ac:dyDescent="0.25">
      <c r="A2" s="14" t="s">
        <v>75</v>
      </c>
      <c r="B2" s="14">
        <v>90</v>
      </c>
      <c r="C2" s="25">
        <v>18450</v>
      </c>
      <c r="I2"/>
      <c r="J2"/>
      <c r="K2"/>
      <c r="L2"/>
    </row>
    <row r="3" ht="15" customHeight="1" spans="1:12" x14ac:dyDescent="0.25">
      <c r="A3" s="14" t="s">
        <v>76</v>
      </c>
      <c r="B3" s="14">
        <v>30</v>
      </c>
      <c r="C3" s="25">
        <v>22100</v>
      </c>
      <c r="E3" s="15" t="str" cm="1">
        <f t="array" ref="E3:G5">_xlfn.TAKE(_xlfn._xlws.SORT(_xlfn._xlws.FILTER(A2:C9, B2:B9=F1), 3, -1), 3)</f>
        <v>D1005</v>
      </c>
      <c r="F3" s="16">
        <v>90</v>
      </c>
      <c r="G3" s="26">
        <v>31200</v>
      </c>
      <c r="I3" s="17" t="s">
        <v>77</v>
      </c>
      <c r="J3"/>
      <c r="K3"/>
      <c r="L3"/>
    </row>
    <row r="4" ht="15" customHeight="1" spans="1:12" x14ac:dyDescent="0.25">
      <c r="A4" s="14" t="s">
        <v>78</v>
      </c>
      <c r="B4" s="14">
        <v>90</v>
      </c>
      <c r="C4" s="25">
        <v>9750</v>
      </c>
      <c r="E4" s="16" t="s">
        <v>79</v>
      </c>
      <c r="F4" s="16">
        <v>90</v>
      </c>
      <c r="G4" s="26">
        <v>27900</v>
      </c>
      <c r="I4"/>
      <c r="J4"/>
      <c r="K4"/>
      <c r="L4"/>
    </row>
    <row r="5" ht="15" customHeight="1" spans="1:12" x14ac:dyDescent="0.25">
      <c r="A5" s="14" t="s">
        <v>80</v>
      </c>
      <c r="B5" s="14">
        <v>60</v>
      </c>
      <c r="C5" s="25">
        <v>14300</v>
      </c>
      <c r="E5" s="16" t="s">
        <v>75</v>
      </c>
      <c r="F5" s="16">
        <v>90</v>
      </c>
      <c r="G5" s="26">
        <v>18450</v>
      </c>
      <c r="I5"/>
      <c r="J5"/>
      <c r="K5"/>
      <c r="L5"/>
    </row>
    <row r="6" ht="15" customHeight="1" spans="1:12" x14ac:dyDescent="0.25">
      <c r="A6" s="14" t="s">
        <v>81</v>
      </c>
      <c r="B6" s="14">
        <v>90</v>
      </c>
      <c r="C6" s="25">
        <v>31200</v>
      </c>
      <c r="I6"/>
      <c r="J6"/>
      <c r="K6"/>
      <c r="L6"/>
    </row>
    <row r="7" ht="15" customHeight="1" spans="1:3" x14ac:dyDescent="0.25">
      <c r="A7" s="14" t="s">
        <v>82</v>
      </c>
      <c r="B7" s="14">
        <v>0</v>
      </c>
      <c r="C7" s="25">
        <v>6800</v>
      </c>
    </row>
    <row r="8" ht="15" customHeight="1" spans="1:10" x14ac:dyDescent="0.25">
      <c r="A8" s="14" t="s">
        <v>83</v>
      </c>
      <c r="B8" s="14">
        <v>90</v>
      </c>
      <c r="C8" s="25">
        <v>12600</v>
      </c>
      <c r="I8" s="18" t="s">
        <v>47</v>
      </c>
      <c r="J8" s="19" t="s">
        <v>84</v>
      </c>
    </row>
    <row r="9" ht="15" customHeight="1" spans="1:9" x14ac:dyDescent="0.25">
      <c r="A9" s="14" t="s">
        <v>79</v>
      </c>
      <c r="B9" s="14">
        <v>90</v>
      </c>
      <c r="C9" s="25">
        <v>27900</v>
      </c>
      <c r="I9" s="18" t="s">
        <v>49</v>
      </c>
    </row>
    <row r="10" ht="15" customHeight="1" spans="9:12" x14ac:dyDescent="0.25">
      <c r="I10" s="20" t="s">
        <v>85</v>
      </c>
      <c r="J10" s="21"/>
      <c r="K10" s="21"/>
      <c r="L10" s="21"/>
    </row>
    <row r="11" ht="15" customHeight="1" spans="9:9" x14ac:dyDescent="0.25">
      <c r="I11" s="18" t="s">
        <v>51</v>
      </c>
    </row>
    <row r="12" ht="15" customHeight="1" spans="9:12" x14ac:dyDescent="0.25">
      <c r="I12" s="20" t="s">
        <v>86</v>
      </c>
      <c r="J12" s="21"/>
      <c r="K12" s="21"/>
      <c r="L12" s="21"/>
    </row>
    <row r="13" ht="15" customHeight="1" spans="9:12" x14ac:dyDescent="0.25">
      <c r="I13" s="22" t="s">
        <v>53</v>
      </c>
      <c r="J13"/>
      <c r="K13"/>
      <c r="L13"/>
    </row>
    <row r="14" ht="15" customHeight="1" x14ac:dyDescent="0.25"/>
    <row r="15" ht="15" customHeight="1" spans="9:12" x14ac:dyDescent="0.25">
      <c r="I15" s="18" t="s">
        <v>54</v>
      </c>
      <c r="J15" s="9" t="s">
        <v>81</v>
      </c>
      <c r="K15" s="27">
        <v>90</v>
      </c>
      <c r="L15" s="28">
        <v>31200</v>
      </c>
    </row>
    <row r="16" ht="15" customHeight="1" spans="10:12" x14ac:dyDescent="0.25">
      <c r="J16" s="9" t="s">
        <v>79</v>
      </c>
      <c r="K16" s="27">
        <v>90</v>
      </c>
      <c r="L16" s="28">
        <v>27900</v>
      </c>
    </row>
    <row r="17" ht="15" customHeight="1" spans="10:12" x14ac:dyDescent="0.25">
      <c r="J17" s="9" t="s">
        <v>75</v>
      </c>
      <c r="K17" s="27">
        <v>90</v>
      </c>
      <c r="L17" s="28">
        <v>18450</v>
      </c>
    </row>
    <row r="18" ht="15" customHeight="1" spans="9:12" x14ac:dyDescent="0.25">
      <c r="I18" s="18" t="s">
        <v>22</v>
      </c>
      <c r="J18" s="23" t="str" cm="1">
        <f t="array" ref="J18">IF(SUMPRODUCT(--NOT(IF(ISERROR(E3:G5)+ISERROR($J$15:$L$17)=2,ERROR.TYPE(E3:G5)=ERROR.TYPE($J$15:$L$17),IF(ISERROR(E3:G5)+ISERROR($J$15:$L$17)=1,FALSE,IF(ISNUMBER(E3:G5)*ISNUMBER($J$15:$L$17)=1,ABS(E3:G5-$J$15:$L$17)&lt;=1E-9*(1+ABS($J$15:$L$17)),EXACT(E3:G5&amp;"",$J$15:$L$17&amp;""))))))=0,"Klopt","Wijkt af")</f>
        <v>Klopt</v>
      </c>
      <c r="K18"/>
      <c r="L18"/>
    </row>
  </sheetData>
  <mergeCells count="6">
    <mergeCell ref="I1:L2"/>
    <mergeCell ref="I3:L6"/>
    <mergeCell ref="I10:L10"/>
    <mergeCell ref="I12:L12"/>
    <mergeCell ref="I13:L13"/>
    <mergeCell ref="J18:L18"/>
  </mergeCells>
  <conditionalFormatting sqref="J18">
    <cfRule type="expression" dxfId="2" priority="1">
      <formula>J18&lt;&gt;"Klopt"</formula>
    </cfRule>
  </conditionalFormatting>
  <pageMargins left="0.5" right="0.5" top="0.6" bottom="0.6" header="0.3" footer="0.3"/>
  <pageSetup paperSize="9" orientation="landscape" scale="78"/>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K30"/>
  <sheetViews>
    <sheetView workbookViewId="0" zoomScale="100">
      <selection activeCell="B8" sqref="B8"/>
    </sheetView>
  </sheetViews>
  <sheetFormatPr defaultRowHeight="15" outlineLevelRow="0" outlineLevelCol="0" x14ac:dyDescent="55"/>
  <cols>
    <col min="1" max="1" width="11" customWidth="1"/>
    <col min="2" max="4" width="16" customWidth="1"/>
    <col min="5" max="5" width="14" customWidth="1"/>
    <col min="6" max="6" width="3" customWidth="1"/>
    <col min="7" max="7" width="20" customWidth="1"/>
    <col min="8" max="9" width="17" customWidth="1"/>
    <col min="10" max="11" width="15" customWidth="1"/>
  </cols>
  <sheetData>
    <row r="1" ht="21" customHeight="1" spans="1:11" x14ac:dyDescent="0.25">
      <c r="A1" s="11" t="s">
        <v>87</v>
      </c>
      <c r="B1" s="24" t="s">
        <v>88</v>
      </c>
      <c r="C1" s="24" t="s">
        <v>89</v>
      </c>
      <c r="D1" s="24" t="s">
        <v>90</v>
      </c>
      <c r="E1" s="24" t="s">
        <v>91</v>
      </c>
      <c r="G1" s="13" t="s">
        <v>92</v>
      </c>
      <c r="H1"/>
      <c r="I1"/>
      <c r="J1"/>
      <c r="K1"/>
    </row>
    <row r="2" ht="15" customHeight="1" spans="1:11" x14ac:dyDescent="0.25">
      <c r="A2" s="14" t="s">
        <v>93</v>
      </c>
      <c r="B2" s="25">
        <v>412500</v>
      </c>
      <c r="C2" s="25">
        <v>298300</v>
      </c>
      <c r="D2" s="25">
        <v>505200</v>
      </c>
      <c r="E2" s="25">
        <v>38400</v>
      </c>
      <c r="G2" s="17" t="s">
        <v>94</v>
      </c>
      <c r="H2"/>
      <c r="I2"/>
      <c r="J2"/>
      <c r="K2"/>
    </row>
    <row r="3" ht="15" customHeight="1" spans="1:11" x14ac:dyDescent="0.25">
      <c r="A3" s="14" t="s">
        <v>95</v>
      </c>
      <c r="B3" s="25">
        <v>436800</v>
      </c>
      <c r="C3" s="25">
        <v>311900</v>
      </c>
      <c r="D3" s="25">
        <v>478600</v>
      </c>
      <c r="E3" s="25">
        <v>52100</v>
      </c>
      <c r="G3"/>
      <c r="H3"/>
      <c r="I3"/>
      <c r="J3"/>
      <c r="K3"/>
    </row>
    <row r="4" ht="15" customHeight="1" spans="1:11" x14ac:dyDescent="0.25">
      <c r="A4" s="14" t="s">
        <v>96</v>
      </c>
      <c r="B4" s="25">
        <v>398200</v>
      </c>
      <c r="C4" s="25">
        <v>305400</v>
      </c>
      <c r="D4" s="25">
        <v>521900</v>
      </c>
      <c r="E4" s="25">
        <v>27800</v>
      </c>
      <c r="G4"/>
      <c r="H4"/>
      <c r="I4"/>
      <c r="J4"/>
      <c r="K4"/>
    </row>
    <row r="5" ht="15" customHeight="1" spans="1:11" x14ac:dyDescent="0.25">
      <c r="A5" s="14" t="s">
        <v>97</v>
      </c>
      <c r="B5" s="25">
        <v>1247500</v>
      </c>
      <c r="C5" s="25">
        <v>915600</v>
      </c>
      <c r="D5" s="25">
        <v>1505700</v>
      </c>
      <c r="E5" s="25">
        <v>118300</v>
      </c>
      <c r="G5"/>
      <c r="H5"/>
      <c r="I5"/>
      <c r="J5"/>
      <c r="K5"/>
    </row>
    <row r="6" ht="15" customHeight="1" x14ac:dyDescent="0.25"/>
    <row r="7" ht="15" customHeight="1" spans="7:8" x14ac:dyDescent="0.25">
      <c r="G7" s="18" t="s">
        <v>47</v>
      </c>
      <c r="H7" s="19" t="s">
        <v>98</v>
      </c>
    </row>
    <row r="8" ht="15" customHeight="1" spans="1:7" x14ac:dyDescent="0.25">
      <c r="A8" s="12" t="s">
        <v>99</v>
      </c>
      <c r="B8" s="15" t="str" cm="1">
        <f t="array" ref="B8:E12">_xlfn.LET(
  _xlpm.block, B1:E5,
  _xlpm.keyRow, ROWS(_xlpm.block),
  _xlfn._xlws.SORT(_xlpm.block, _xlpm.keyRow, -1, TRUE)
)</f>
        <v>BNK</v>
      </c>
      <c r="C8" s="16" t="s">
        <v>88</v>
      </c>
      <c r="D8" s="16" t="s">
        <v>89</v>
      </c>
      <c r="E8" s="16" t="s">
        <v>91</v>
      </c>
      <c r="G8" s="18" t="s">
        <v>49</v>
      </c>
    </row>
    <row r="9" ht="15" customHeight="1" spans="2:11" x14ac:dyDescent="0.25">
      <c r="B9" s="26">
        <v>505200</v>
      </c>
      <c r="C9" s="26">
        <v>412500</v>
      </c>
      <c r="D9" s="26">
        <v>298300</v>
      </c>
      <c r="E9" s="26">
        <v>38400</v>
      </c>
      <c r="G9" s="20" t="s">
        <v>100</v>
      </c>
      <c r="H9" s="21"/>
      <c r="I9" s="21"/>
      <c r="J9" s="21"/>
      <c r="K9" s="21"/>
    </row>
    <row r="10" ht="15" customHeight="1" spans="2:11" x14ac:dyDescent="0.25">
      <c r="B10" s="26">
        <v>478600</v>
      </c>
      <c r="C10" s="26">
        <v>436800</v>
      </c>
      <c r="D10" s="26">
        <v>311900</v>
      </c>
      <c r="E10" s="26">
        <v>52100</v>
      </c>
      <c r="G10" s="21"/>
      <c r="H10" s="21"/>
      <c r="I10" s="21"/>
      <c r="J10" s="21"/>
      <c r="K10" s="21"/>
    </row>
    <row r="11" ht="15" customHeight="1" spans="2:11" x14ac:dyDescent="0.25">
      <c r="B11" s="26">
        <v>521900</v>
      </c>
      <c r="C11" s="26">
        <v>398200</v>
      </c>
      <c r="D11" s="26">
        <v>305400</v>
      </c>
      <c r="E11" s="26">
        <v>27800</v>
      </c>
      <c r="G11" s="21"/>
      <c r="H11" s="21"/>
      <c r="I11" s="21"/>
      <c r="J11" s="21"/>
      <c r="K11" s="21"/>
    </row>
    <row r="12" ht="15" customHeight="1" spans="2:11" x14ac:dyDescent="0.25">
      <c r="B12" s="26">
        <v>1505700</v>
      </c>
      <c r="C12" s="26">
        <v>1247500</v>
      </c>
      <c r="D12" s="26">
        <v>915600</v>
      </c>
      <c r="E12" s="26">
        <v>118300</v>
      </c>
      <c r="G12" s="21"/>
      <c r="H12" s="21"/>
      <c r="I12" s="21"/>
      <c r="J12" s="21"/>
      <c r="K12" s="21"/>
    </row>
    <row r="13" ht="15" customHeight="1" spans="7:11" x14ac:dyDescent="0.25">
      <c r="G13" s="21"/>
      <c r="H13" s="21"/>
      <c r="I13" s="21"/>
      <c r="J13" s="21"/>
      <c r="K13" s="21"/>
    </row>
    <row r="14" ht="15" customHeight="1" spans="7:7" x14ac:dyDescent="0.25">
      <c r="G14" s="18" t="s">
        <v>51</v>
      </c>
    </row>
    <row r="15" ht="15" customHeight="1" spans="7:11" x14ac:dyDescent="0.25">
      <c r="G15" s="20" t="s">
        <v>101</v>
      </c>
      <c r="H15" s="21"/>
      <c r="I15" s="21"/>
      <c r="J15" s="21"/>
      <c r="K15" s="21"/>
    </row>
    <row r="16" ht="15" customHeight="1" spans="7:11" x14ac:dyDescent="0.25">
      <c r="G16" s="21"/>
      <c r="H16" s="21"/>
      <c r="I16" s="21"/>
      <c r="J16" s="21"/>
      <c r="K16" s="21"/>
    </row>
    <row r="17" ht="15" customHeight="1" spans="7:11" x14ac:dyDescent="0.25">
      <c r="G17" s="21"/>
      <c r="H17" s="21"/>
      <c r="I17" s="21"/>
      <c r="J17" s="21"/>
      <c r="K17" s="21"/>
    </row>
    <row r="18" ht="15" customHeight="1" spans="7:11" x14ac:dyDescent="0.25">
      <c r="G18" s="21"/>
      <c r="H18" s="21"/>
      <c r="I18" s="21"/>
      <c r="J18" s="21"/>
      <c r="K18" s="21"/>
    </row>
    <row r="19" ht="15" customHeight="1" spans="7:11" x14ac:dyDescent="0.25">
      <c r="G19" s="21"/>
      <c r="H19" s="21"/>
      <c r="I19" s="21"/>
      <c r="J19" s="21"/>
      <c r="K19" s="21"/>
    </row>
    <row r="20" ht="15" customHeight="1" spans="7:11" x14ac:dyDescent="0.25">
      <c r="G20" s="22" t="s">
        <v>53</v>
      </c>
      <c r="H20"/>
      <c r="I20"/>
      <c r="J20"/>
      <c r="K20"/>
    </row>
    <row r="21" ht="15" customHeight="1" x14ac:dyDescent="0.25"/>
    <row r="22" ht="15" customHeight="1" spans="7:11" x14ac:dyDescent="0.25">
      <c r="G22" s="18" t="s">
        <v>54</v>
      </c>
      <c r="H22" s="9" t="s">
        <v>90</v>
      </c>
      <c r="I22" s="9" t="s">
        <v>88</v>
      </c>
      <c r="J22" s="9" t="s">
        <v>89</v>
      </c>
      <c r="K22" s="9" t="s">
        <v>91</v>
      </c>
    </row>
    <row r="23" ht="15" customHeight="1" spans="8:11" x14ac:dyDescent="0.25">
      <c r="H23" s="28">
        <v>505200</v>
      </c>
      <c r="I23" s="28">
        <v>412500</v>
      </c>
      <c r="J23" s="28">
        <v>298300</v>
      </c>
      <c r="K23" s="28">
        <v>38400</v>
      </c>
    </row>
    <row r="24" ht="15" customHeight="1" spans="8:11" x14ac:dyDescent="0.25">
      <c r="H24" s="28">
        <v>478600</v>
      </c>
      <c r="I24" s="28">
        <v>436800</v>
      </c>
      <c r="J24" s="28">
        <v>311900</v>
      </c>
      <c r="K24" s="28">
        <v>52100</v>
      </c>
    </row>
    <row r="25" ht="15" customHeight="1" spans="8:11" x14ac:dyDescent="0.25">
      <c r="H25" s="28">
        <v>521900</v>
      </c>
      <c r="I25" s="28">
        <v>398200</v>
      </c>
      <c r="J25" s="28">
        <v>305400</v>
      </c>
      <c r="K25" s="28">
        <v>27800</v>
      </c>
    </row>
    <row r="26" ht="15" customHeight="1" spans="8:11" x14ac:dyDescent="0.25">
      <c r="H26" s="28">
        <v>1505700</v>
      </c>
      <c r="I26" s="28">
        <v>1247500</v>
      </c>
      <c r="J26" s="28">
        <v>915600</v>
      </c>
      <c r="K26" s="28">
        <v>118300</v>
      </c>
    </row>
    <row r="27" ht="15" customHeight="1" spans="7:11" x14ac:dyDescent="0.25">
      <c r="G27" s="18" t="s">
        <v>22</v>
      </c>
      <c r="H27" s="23" t="str" cm="1">
        <f t="array" ref="H27">IF(SUMPRODUCT(--NOT(IF(ISERROR(B8:E12)+ISERROR($H$22:$K$26)=2,ERROR.TYPE(B8:E12)=ERROR.TYPE($H$22:$K$26),IF(ISERROR(B8:E12)+ISERROR($H$22:$K$26)=1,FALSE,IF(ISNUMBER(B8:E12)*ISNUMBER($H$22:$K$26)=1,ABS(B8:E12-$H$22:$K$26)&lt;=1E-9*(1+ABS($H$22:$K$26)),EXACT(B8:E12&amp;"",$H$22:$K$26&amp;""))))))=0,"Klopt","Wijkt af")</f>
        <v>Klopt</v>
      </c>
      <c r="I27"/>
      <c r="J27"/>
      <c r="K27"/>
    </row>
    <row r="28" ht="15" customHeight="1" x14ac:dyDescent="0.25"/>
    <row r="29" ht="15" customHeight="1" spans="7:11" x14ac:dyDescent="0.25">
      <c r="G29" s="17" t="s">
        <v>102</v>
      </c>
      <c r="H29"/>
      <c r="I29"/>
      <c r="J29"/>
      <c r="K29"/>
    </row>
    <row r="30" ht="15" customHeight="1" spans="7:11" x14ac:dyDescent="0.25">
      <c r="G30"/>
      <c r="H30"/>
      <c r="I30"/>
      <c r="J30"/>
      <c r="K30"/>
    </row>
  </sheetData>
  <mergeCells count="7">
    <mergeCell ref="G1:K1"/>
    <mergeCell ref="G2:K5"/>
    <mergeCell ref="G9:K13"/>
    <mergeCell ref="G15:K19"/>
    <mergeCell ref="G20:K20"/>
    <mergeCell ref="H27:K27"/>
    <mergeCell ref="G29:K30"/>
  </mergeCells>
  <conditionalFormatting sqref="H27">
    <cfRule type="expression" dxfId="3" priority="1">
      <formula>H27&lt;&gt;"Klopt"</formula>
    </cfRule>
  </conditionalFormatting>
  <pageMargins left="0.5" right="0.5" top="0.6" bottom="0.6" header="0.3" footer="0.3"/>
  <pageSetup paperSize="9" orientation="landscape" scale="84"/>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SORTEREN: Voorbeeldwerkmap van DivZero</dc:title>
  <dc:subject>Maakt een gesorteerde kopie van een bereik, op een van de kolommen, oplopend of aflopend, als overlopend blok dat opnieuw sorteert zodra de gegevens veranderen.</dc:subject>
  <dc:description/>
  <dc:language>nl-NL</dc:language>
  <cp:keywords/>
  <cp:category/>
  <cp:lastModifiedBy>DivZero</cp:lastModifiedBy>
  <dcterms:created xsi:type="dcterms:W3CDTF">2026-10-23T15:24:08Z</dcterms:created>
  <dcterms:modified xsi:type="dcterms:W3CDTF">2026-10-23T15:24:08Z</dcterms:modified>
</cp:coreProperties>
</file>