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'Beginner'!$A$1:$F$14</definedName>
    <definedName name="_xlnm.Print_Area" localSheetId="2">'Halfgevorderd'!$A$1:$F$17</definedName>
    <definedName name="_xlnm.Print_Area" localSheetId="3">'Gevorderd'!$A$1:$I$19</definedName>
    <definedName name="_xlnm.Print_Area" localSheetId="4">'Expert'!$A$1:$H$31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<sst xmlns="http://schemas.openxmlformats.org/spreadsheetml/2006/main" count="137" uniqueCount="109">
  <si>
    <t>REGEXREPLACE</t>
  </si>
  <si>
    <t>Voorbeeldwerkmap van DivZero</t>
  </si>
  <si>
    <t>Wat ze doet</t>
  </si>
  <si>
    <t>Vervang de delen van een tekst die aan een patroon voldoen en gebruik stukken van de treffer in de nieuwe tekst.</t>
  </si>
  <si>
    <t>Pagina op de site</t>
  </si>
  <si>
    <t>https://divzero.app/nl/functies/regexreplace/</t>
  </si>
  <si>
    <t>De voorbeelden in dit bestand</t>
  </si>
  <si>
    <t>Beginner</t>
  </si>
  <si>
    <t>Spaties en punten uit btw-nummers halen</t>
  </si>
  <si>
    <t>Halfgevorderd</t>
  </si>
  <si>
    <t>Postcodes in één vorm zetten</t>
  </si>
  <si>
    <t>Gevorderd</t>
  </si>
  <si>
    <t>Opzoeken op dagboek en boekstuk in een sleutel</t>
  </si>
  <si>
    <t>Expert</t>
  </si>
  <si>
    <t>IBAN's in verschillende notaties gelijktrekken en uitlezen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</si>
  <si>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</si>
  <si>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</si>
  <si>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</si>
  <si>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</si>
  <si>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</si>
  <si>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</si>
  <si>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</si>
  <si>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</si>
  <si>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</si>
  <si>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</si>
  <si>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</si>
  <si>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(REGEXREPLACE, REGEXEXTRACT) vraagt Microsoft 365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</si>
  <si>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</si>
  <si>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</si>
  <si>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</si>
  <si>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Leverancier</t>
  </si>
  <si>
    <t>Btw-nummer zoals getypt</t>
  </si>
  <si>
    <t>Opgeschoond</t>
  </si>
  <si>
    <t>Beginner: Spaties en punten uit btw-nummers halen</t>
  </si>
  <si>
    <t>Hoogland Staalbouw BV</t>
  </si>
  <si>
    <t>NL 8123.45.678.B01</t>
  </si>
  <si>
    <t>In het crediteurenbestand van de cliënt staan btw-nummers op vier verschillende manieren getypt. Voordat je ze vergelijkt met de nummers op de facturen, wil je ze als één aaneengesloten reeks letters en cijfers hebben.</t>
  </si>
  <si>
    <t>Rijnmond Software BV</t>
  </si>
  <si>
    <t>NL-8567-89-012-B01</t>
  </si>
  <si>
    <t>Delta Verpakking BV</t>
  </si>
  <si>
    <t>NL 8456 78901 B02</t>
  </si>
  <si>
    <t>Kuiper Logistiek BV</t>
  </si>
  <si>
    <t>nl.8234.56.789.b01</t>
  </si>
  <si>
    <t>Formulecel</t>
  </si>
  <si>
    <t>C2</t>
  </si>
  <si>
    <t>Formule in Nederlandse Excel (puntkomma)</t>
  </si>
  <si>
    <t>=REGEXREPLACE(B2; "[^A-Za-z0-9]"; "")</t>
  </si>
  <si>
    <t>Formule met Engelse functienamen (komma)</t>
  </si>
  <si>
    <t>=REGEXREPLACE(B2, "[^A-Za-z0-9]", "")</t>
  </si>
  <si>
    <t>Gewone tekst. De formule in de cel zelf volgt de scheidingstekens van jouw Excel.</t>
  </si>
  <si>
    <t>Verwacht resultaat</t>
  </si>
  <si>
    <t>NL812345678B01</t>
  </si>
  <si>
    <t>Klant</t>
  </si>
  <si>
    <t>Postcode zoals getypt</t>
  </si>
  <si>
    <t>Postcode</t>
  </si>
  <si>
    <t>Halfgevorderd: Postcodes in één vorm zetten</t>
  </si>
  <si>
    <t>Schouten Installatie BV</t>
  </si>
  <si>
    <t>3011ab</t>
  </si>
  <si>
    <t>Je verstuurt adresbevestigingen en legt de klantenlijst van de cliënt naast een postcodetabel. In de lijst staan postcodes als 3011ab, 2406 be en  2801  mm , en één invoer die helemaal geen postcode is. Je wilt vier cijfers, één spatie en twee letters, en de afwijkende invoer laat je staan om na te lopen.</t>
  </si>
  <si>
    <t>Smit Handel BV</t>
  </si>
  <si>
    <t>2406 be</t>
  </si>
  <si>
    <t>Prins Bouw BV</t>
  </si>
  <si>
    <t>2991 XK</t>
  </si>
  <si>
    <t>Van Dijk BV</t>
  </si>
  <si>
    <t xml:space="preserve"> 2801  mm </t>
  </si>
  <si>
    <t>De Boer BV</t>
  </si>
  <si>
    <t>Postbus 17</t>
  </si>
  <si>
    <t xml:space="preserve">=REGEXREPLACE(B2; "^\s*([1-9][0-9]{3})\s*([A-Z]{2})\s*$";
  "$1 $2"; 0; 1)</t>
  </si>
  <si>
    <t xml:space="preserve">=REGEXREPLACE(B2, "^\s*([1-9][0-9]{3})\s*([A-Z]{2})\s*$",
  "$1 $2", 0, 1)</t>
  </si>
  <si>
    <t>3011 ab</t>
  </si>
  <si>
    <t>Journaalsleutel</t>
  </si>
  <si>
    <t>Omschrijving</t>
  </si>
  <si>
    <t>Bedrag</t>
  </si>
  <si>
    <t>Dagboek en boekstuk</t>
  </si>
  <si>
    <t>Gevorderd: Opzoeken op dagboek en boekstuk in een sleutel</t>
  </si>
  <si>
    <t>VRK|25-0377|D1001|21%</t>
  </si>
  <si>
    <t>Onderhoud juli</t>
  </si>
  <si>
    <t>INK 25-0391</t>
  </si>
  <si>
    <t>Je exporttool maakt per journaalpost één sleutel: dagboek, boekstuknummer, relatie en btw-percentage, gescheiden door verticale streepjes. Je loopt de boeking INK 25-0391 na, maar boekstuknummer 25-0391 komt in twee dagboeken voor. Je wilt het bedrag van de juiste, zonder hulpkolom.</t>
  </si>
  <si>
    <t>VRK|25-0391|D1007|21%</t>
  </si>
  <si>
    <t>Montage kantoor</t>
  </si>
  <si>
    <t>INK|25-0391|C2004|9%</t>
  </si>
  <si>
    <t>Catering december</t>
  </si>
  <si>
    <t>INK|25-0402|C2011|21%</t>
  </si>
  <si>
    <t>Softwarelicenties</t>
  </si>
  <si>
    <t>MEM|25-0013|-|0%</t>
  </si>
  <si>
    <t>Afschrijving december</t>
  </si>
  <si>
    <t>F2</t>
  </si>
  <si>
    <t xml:space="preserve">=X.ZOEKEN(E2; REGEXREPLACE(A2:A6;
  "^([A-Z]{3})\|([0-9]{2}-[0-9]{4})\|.*$"; "$1 $2"); C2:C6;
    "Geen treffer")</t>
  </si>
  <si>
    <t xml:space="preserve">=XLOOKUP(E2, REGEXREPLACE(A2:A6,
  "^([A-Z]{3})\|([0-9]{2}-[0-9]{4})\|.*$", "$1 $2"), C2:C6,
    "Geen treffer")</t>
  </si>
  <si>
    <t>Datum</t>
  </si>
  <si>
    <t>IBAN (schoon)</t>
  </si>
  <si>
    <t>Expert: IBAN's in verschillende notaties gelijktrekken en uitlezen</t>
  </si>
  <si>
    <t>Aannemer Kuipers, NL91 ABNA 0417 1643 00</t>
  </si>
  <si>
    <t>In de export van het bankafschrift staat de tegenpartij in de omschrijving, en de IBAN daarin is geschreven zoals het systeem van de cliënt hem toevallig afdrukte: in groepjes van vier, in kleine letters, met punten, met streepjes of zonder scheidingstekens. Voor de crediteurenbevestiging wil je één schone kolom met IBAN's, uitgespreid vanuit één formule, en een markering op de regel zonder IBAN.</t>
  </si>
  <si>
    <t>Drukkerij Van Houten nl02abna0123456789</t>
  </si>
  <si>
    <t>NL02ABNA0123456789</t>
  </si>
  <si>
    <t>Lenting Kantoorservice NL86.INGB.0002.4455.88</t>
  </si>
  <si>
    <t>NL86INGB0002445588</t>
  </si>
  <si>
    <t>Tuincentrum De Eik NL69-INGB-0123-4567-89</t>
  </si>
  <si>
    <t>NL69INGB0123456789</t>
  </si>
  <si>
    <t>Autobedrijf Rensen NL20INGB0001234567</t>
  </si>
  <si>
    <t>NL20INGB0001234567</t>
  </si>
  <si>
    <t>Gemeente Lingewaard, leges 2025-118</t>
  </si>
  <si>
    <t>no IBAN</t>
  </si>
  <si>
    <t>E2:E7</t>
  </si>
  <si>
    <t xml:space="preserve">=LET(
  schoon; HOOFDLETTERS(REGEXREPLACE(B2:B7; "[^A-Za-z0-9]";
    ""));
  ALS.NB(REGEXEXTRACT(schoon;
    "NL[0-9]{2}[A-Z]{4}[0-9]{10}"); "geen IBAN")
)</t>
  </si>
  <si>
    <t xml:space="preserve">=LET(
  clean, UPPER(REGEXREPLACE(B2:B7, "[^A-Za-z0-9]", "")),
  IFNA(REGEXEXTRACT(clean, "NL[0-9]{2}[A-Z]{4}[0-9]{10}"),
    "geen IBAN")
)</t>
  </si>
  <si>
    <t>NL91ABNA0417164300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</si>
</sst>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regexrepla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4"/>
  <sheetViews>
    <sheetView workbookViewId="0" zoomScale="100">
      <selection activeCell="C2" sqref="C2"/>
    </sheetView>
  </sheetViews>
  <sheetFormatPr defaultRowHeight="15" outlineLevelRow="0" outlineLevelCol="0" x14ac:dyDescent="55"/>
  <cols>
    <col min="1" max="1" width="23" customWidth="1"/>
    <col min="2" max="2" width="26" customWidth="1"/>
    <col min="3" max="3" width="16"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4" t="s">
        <v>35</v>
      </c>
      <c r="C2" s="15" t="str" cm="1">
        <f t="array" ref="C2">REGEXREPLACE(B2, "[^A-Za-z0-9]", "")</f>
        <v>NL812345678B01</v>
      </c>
      <c r="E2" s="16" t="s">
        <v>36</v>
      </c>
      <c r="F2"/>
    </row>
    <row r="3" ht="15" customHeight="1" spans="1:6" x14ac:dyDescent="0.25">
      <c r="A3" s="14" t="s">
        <v>37</v>
      </c>
      <c r="B3" s="14" t="s">
        <v>38</v>
      </c>
      <c r="C3" s="17" t="str">
        <f>REGEXREPLACE(B3, "[^A-Za-z0-9]", "")</f>
        <v>NL856789012B01</v>
      </c>
      <c r="E3"/>
      <c r="F3"/>
    </row>
    <row r="4" ht="15" customHeight="1" spans="1:6" x14ac:dyDescent="0.25">
      <c r="A4" s="14" t="s">
        <v>39</v>
      </c>
      <c r="B4" s="14" t="s">
        <v>40</v>
      </c>
      <c r="C4" s="17" t="str">
        <f>REGEXREPLACE(B4, "[^A-Za-z0-9]", "")</f>
        <v>NL845678901B02</v>
      </c>
      <c r="E4"/>
      <c r="F4"/>
    </row>
    <row r="5" ht="15" customHeight="1" spans="1:3" x14ac:dyDescent="0.25">
      <c r="A5" s="14" t="s">
        <v>41</v>
      </c>
      <c r="B5" s="14" t="s">
        <v>42</v>
      </c>
      <c r="C5" s="17" t="str">
        <f>REGEXREPLACE(B5, "[^A-Za-z0-9]", "")</f>
        <v>nl823456789b01</v>
      </c>
    </row>
    <row r="6" ht="15" customHeight="1" spans="5:6" x14ac:dyDescent="0.25">
      <c r="E6" s="18" t="s">
        <v>43</v>
      </c>
      <c r="F6" s="19" t="s">
        <v>44</v>
      </c>
    </row>
    <row r="7" ht="15" customHeight="1" spans="5:5" x14ac:dyDescent="0.25">
      <c r="E7" s="18" t="s">
        <v>45</v>
      </c>
    </row>
    <row r="8" ht="15" customHeight="1" spans="5:6" x14ac:dyDescent="0.25">
      <c r="E8" s="20" t="s">
        <v>46</v>
      </c>
      <c r="F8" s="21"/>
    </row>
    <row r="9" ht="15" customHeight="1" spans="5:5" x14ac:dyDescent="0.25">
      <c r="E9" s="18" t="s">
        <v>47</v>
      </c>
    </row>
    <row r="10" ht="15" customHeight="1" spans="5:6" x14ac:dyDescent="0.25">
      <c r="E10" s="20" t="s">
        <v>48</v>
      </c>
      <c r="F10" s="21"/>
    </row>
    <row r="11" ht="15" customHeight="1" spans="5:6" x14ac:dyDescent="0.25">
      <c r="E11" s="22" t="s">
        <v>49</v>
      </c>
      <c r="F11"/>
    </row>
    <row r="12" ht="15" customHeight="1" x14ac:dyDescent="0.25"/>
    <row r="13" ht="15" customHeight="1" spans="5:6" x14ac:dyDescent="0.25">
      <c r="E13" s="18" t="s">
        <v>50</v>
      </c>
      <c r="F13" s="9" t="s">
        <v>51</v>
      </c>
    </row>
    <row r="14" ht="15" customHeight="1" spans="5:6" x14ac:dyDescent="0.25">
      <c r="E14" s="18" t="s">
        <v>22</v>
      </c>
      <c r="F14" s="23" t="str" cm="1">
        <f t="array" ref="F14">IF(IF(ISERROR(C2)+ISERROR($F$13)=2,ERROR.TYPE(C2)=ERROR.TYPE($F$13),IF(ISERROR(C2)+ISERROR($F$13)=1,FALSE,IF(ISNUMBER(C2)*ISNUMBER($F$13)=1,ABS(C2-$F$13)&lt;=1E-9*(1+ABS($F$13)),EXACT(C2&amp;"",$F$13&amp;"")))),"Klopt","Wijkt af")</f>
        <v>Klopt</v>
      </c>
    </row>
  </sheetData>
  <mergeCells count="5">
    <mergeCell ref="E1:F1"/>
    <mergeCell ref="E2:F4"/>
    <mergeCell ref="E8:F8"/>
    <mergeCell ref="E10:F10"/>
    <mergeCell ref="E11:F11"/>
  </mergeCells>
  <conditionalFormatting sqref="F14">
    <cfRule type="expression" dxfId="0" priority="1">
      <formula>F14&lt;&gt;"Klopt"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2" sqref="C2"/>
    </sheetView>
  </sheetViews>
  <sheetFormatPr defaultRowHeight="15" outlineLevelRow="0" outlineLevelCol="0" x14ac:dyDescent="55"/>
  <cols>
    <col min="1" max="1" width="25" customWidth="1"/>
    <col min="2" max="2" width="24" customWidth="1"/>
    <col min="3" max="3" width="12" customWidth="1"/>
    <col min="4" max="4" width="3" customWidth="1"/>
    <col min="5" max="5" width="20" customWidth="1"/>
    <col min="6" max="6" width="48" customWidth="1"/>
  </cols>
  <sheetData>
    <row r="1" ht="21" customHeight="1" spans="1:6" x14ac:dyDescent="0.25">
      <c r="A1" s="11" t="s">
        <v>52</v>
      </c>
      <c r="B1" s="11" t="s">
        <v>53</v>
      </c>
      <c r="C1" s="12" t="s">
        <v>54</v>
      </c>
      <c r="E1" s="13" t="s">
        <v>55</v>
      </c>
      <c r="F1"/>
    </row>
    <row r="2" ht="15" customHeight="1" spans="1:6" x14ac:dyDescent="0.25">
      <c r="A2" s="14" t="s">
        <v>56</v>
      </c>
      <c r="B2" s="14" t="s">
        <v>57</v>
      </c>
      <c r="C2" s="15" t="str" cm="1">
        <f t="array" ref="C2">REGEXREPLACE(B2, "^\s*([1-9][0-9]{3})\s*([A-Z]{2})\s*$", "$1 $2", 0, 1)</f>
        <v>3011 ab</v>
      </c>
      <c r="E2" s="16" t="s">
        <v>58</v>
      </c>
      <c r="F2"/>
    </row>
    <row r="3" ht="15" customHeight="1" spans="1:6" x14ac:dyDescent="0.25">
      <c r="A3" s="14" t="s">
        <v>59</v>
      </c>
      <c r="B3" s="14" t="s">
        <v>60</v>
      </c>
      <c r="C3" s="17" t="str">
        <f>REGEXREPLACE(B3, "^\s*([1-9][0-9]{3})\s*([A-Z]{2})\s*$", "$1 $2", 0, 1)</f>
        <v>2406 be</v>
      </c>
      <c r="E3"/>
      <c r="F3"/>
    </row>
    <row r="4" ht="15" customHeight="1" spans="1:6" x14ac:dyDescent="0.25">
      <c r="A4" s="14" t="s">
        <v>61</v>
      </c>
      <c r="B4" s="14" t="s">
        <v>62</v>
      </c>
      <c r="C4" s="17" t="str">
        <f>REGEXREPLACE(B4, "^\s*([1-9][0-9]{3})\s*([A-Z]{2})\s*$", "$1 $2", 0, 1)</f>
        <v>2991 XK</v>
      </c>
      <c r="E4"/>
      <c r="F4"/>
    </row>
    <row r="5" ht="15" customHeight="1" spans="1:6" x14ac:dyDescent="0.25">
      <c r="A5" s="14" t="s">
        <v>63</v>
      </c>
      <c r="B5" s="14" t="s">
        <v>64</v>
      </c>
      <c r="C5" s="17" t="str">
        <f>REGEXREPLACE(B5, "^\s*([1-9][0-9]{3})\s*([A-Z]{2})\s*$", "$1 $2", 0, 1)</f>
        <v>2801 mm</v>
      </c>
      <c r="E5"/>
      <c r="F5"/>
    </row>
    <row r="6" ht="15" customHeight="1" spans="1:3" x14ac:dyDescent="0.25">
      <c r="A6" s="14" t="s">
        <v>65</v>
      </c>
      <c r="B6" s="14" t="s">
        <v>66</v>
      </c>
      <c r="C6" s="17" t="str">
        <f>REGEXREPLACE(B6, "^\s*([1-9][0-9]{3})\s*([A-Z]{2})\s*$", "$1 $2", 0, 1)</f>
        <v>Postbus 17</v>
      </c>
    </row>
    <row r="7" ht="15" customHeight="1" spans="5:6" x14ac:dyDescent="0.25">
      <c r="E7" s="18" t="s">
        <v>43</v>
      </c>
      <c r="F7" s="19" t="s">
        <v>44</v>
      </c>
    </row>
    <row r="8" ht="15" customHeight="1" spans="5:5" x14ac:dyDescent="0.25">
      <c r="E8" s="18" t="s">
        <v>45</v>
      </c>
    </row>
    <row r="9" ht="15" customHeight="1" spans="5:6" x14ac:dyDescent="0.25">
      <c r="E9" s="20" t="s">
        <v>67</v>
      </c>
      <c r="F9" s="21"/>
    </row>
    <row r="10" ht="15" customHeight="1" spans="5:6" x14ac:dyDescent="0.25">
      <c r="E10" s="21"/>
      <c r="F10" s="21"/>
    </row>
    <row r="11" ht="15" customHeight="1" spans="5:5" x14ac:dyDescent="0.25">
      <c r="E11" s="18" t="s">
        <v>47</v>
      </c>
    </row>
    <row r="12" ht="15" customHeight="1" spans="5:6" x14ac:dyDescent="0.25">
      <c r="E12" s="20" t="s">
        <v>68</v>
      </c>
      <c r="F12" s="21"/>
    </row>
    <row r="13" ht="15" customHeight="1" spans="5:6" x14ac:dyDescent="0.25">
      <c r="E13" s="21"/>
      <c r="F13" s="21"/>
    </row>
    <row r="14" ht="15" customHeight="1" spans="5:6" x14ac:dyDescent="0.25">
      <c r="E14" s="22" t="s">
        <v>49</v>
      </c>
      <c r="F14"/>
    </row>
    <row r="15" ht="15" customHeight="1" x14ac:dyDescent="0.25"/>
    <row r="16" ht="15" customHeight="1" spans="5:6" x14ac:dyDescent="0.25">
      <c r="E16" s="18" t="s">
        <v>50</v>
      </c>
      <c r="F16" s="9" t="s">
        <v>69</v>
      </c>
    </row>
    <row r="17" ht="15" customHeight="1" spans="5:6" x14ac:dyDescent="0.25">
      <c r="E17" s="18" t="s">
        <v>22</v>
      </c>
      <c r="F17" s="23" t="str" cm="1">
        <f t="array" ref="F17">IF(IF(ISERROR(C2)+ISERROR($F$16)=2,ERROR.TYPE(C2)=ERROR.TYPE($F$16),IF(ISERROR(C2)+ISERROR($F$16)=1,FALSE,IF(ISNUMBER(C2)*ISNUMBER($F$16)=1,ABS(C2-$F$16)&lt;=1E-9*(1+ABS($F$16)),EXACT(C2&amp;"",$F$16&amp;"")))),"Klopt","Wijkt af")</f>
        <v>Klopt</v>
      </c>
    </row>
  </sheetData>
  <mergeCells count="5">
    <mergeCell ref="E1:F1"/>
    <mergeCell ref="E2:F5"/>
    <mergeCell ref="E9:F10"/>
    <mergeCell ref="E12:F13"/>
    <mergeCell ref="E14:F14"/>
  </mergeCells>
  <conditionalFormatting sqref="F17">
    <cfRule type="expression" dxfId="1" priority="1">
      <formula>F17&lt;&gt;"Klopt"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F2" sqref="F2"/>
    </sheetView>
  </sheetViews>
  <sheetFormatPr defaultRowHeight="15" outlineLevelRow="0" outlineLevelCol="0" x14ac:dyDescent="55"/>
  <cols>
    <col min="1" max="2" width="23" customWidth="1"/>
    <col min="3" max="3" width="13" customWidth="1"/>
    <col min="5" max="5" width="21" customWidth="1"/>
    <col min="6" max="6" width="10" customWidth="1"/>
    <col min="7" max="7" width="3" customWidth="1"/>
    <col min="8" max="8" width="20" customWidth="1"/>
    <col min="9" max="9" width="48" customWidth="1"/>
  </cols>
  <sheetData>
    <row r="1" ht="21" customHeight="1" spans="1:9" x14ac:dyDescent="0.25">
      <c r="A1" s="11" t="s">
        <v>70</v>
      </c>
      <c r="B1" s="11" t="s">
        <v>71</v>
      </c>
      <c r="C1" s="24" t="s">
        <v>72</v>
      </c>
      <c r="E1" s="12" t="s">
        <v>73</v>
      </c>
      <c r="F1" s="12" t="s">
        <v>72</v>
      </c>
      <c r="H1" s="13" t="s">
        <v>74</v>
      </c>
      <c r="I1"/>
    </row>
    <row r="2" ht="15" customHeight="1" spans="1:9" x14ac:dyDescent="0.25">
      <c r="A2" s="14" t="s">
        <v>75</v>
      </c>
      <c r="B2" s="14" t="s">
        <v>76</v>
      </c>
      <c r="C2" s="25">
        <v>12100</v>
      </c>
      <c r="E2" s="26" t="s">
        <v>77</v>
      </c>
      <c r="F2" s="27" cm="1">
        <f t="array" ref="F2">_xlfn.XLOOKUP(E2, REGEXREPLACE(A2:A6, "^([A-Z]{3})\|([0-9]{2}-[0-9]{4})\|.*$", "$1 $2"), C2:C6, "Geen treffer")</f>
        <v>872</v>
      </c>
      <c r="H2" s="16" t="s">
        <v>78</v>
      </c>
      <c r="I2"/>
    </row>
    <row r="3" ht="15" customHeight="1" spans="1:9" x14ac:dyDescent="0.25">
      <c r="A3" s="14" t="s">
        <v>79</v>
      </c>
      <c r="B3" s="14" t="s">
        <v>80</v>
      </c>
      <c r="C3" s="25">
        <v>4235.5</v>
      </c>
      <c r="H3"/>
      <c r="I3"/>
    </row>
    <row r="4" ht="15" customHeight="1" spans="1:9" x14ac:dyDescent="0.25">
      <c r="A4" s="14" t="s">
        <v>81</v>
      </c>
      <c r="B4" s="14" t="s">
        <v>82</v>
      </c>
      <c r="C4" s="25">
        <v>872</v>
      </c>
      <c r="H4"/>
      <c r="I4"/>
    </row>
    <row r="5" ht="15" customHeight="1" spans="1:9" x14ac:dyDescent="0.25">
      <c r="A5" s="14" t="s">
        <v>83</v>
      </c>
      <c r="B5" s="14" t="s">
        <v>84</v>
      </c>
      <c r="C5" s="25">
        <v>3025</v>
      </c>
      <c r="H5"/>
      <c r="I5"/>
    </row>
    <row r="6" ht="15" customHeight="1" spans="1:3" x14ac:dyDescent="0.25">
      <c r="A6" s="14" t="s">
        <v>85</v>
      </c>
      <c r="B6" s="14" t="s">
        <v>86</v>
      </c>
      <c r="C6" s="25">
        <v>2340</v>
      </c>
    </row>
    <row r="7" ht="15" customHeight="1" spans="8:9" x14ac:dyDescent="0.25">
      <c r="H7" s="18" t="s">
        <v>43</v>
      </c>
      <c r="I7" s="19" t="s">
        <v>87</v>
      </c>
    </row>
    <row r="8" ht="15" customHeight="1" spans="8:8" x14ac:dyDescent="0.25">
      <c r="H8" s="18" t="s">
        <v>45</v>
      </c>
    </row>
    <row r="9" ht="15" customHeight="1" spans="8:9" x14ac:dyDescent="0.25">
      <c r="H9" s="20" t="s">
        <v>88</v>
      </c>
      <c r="I9" s="21"/>
    </row>
    <row r="10" ht="15" customHeight="1" spans="8:9" x14ac:dyDescent="0.25">
      <c r="H10" s="21"/>
      <c r="I10" s="21"/>
    </row>
    <row r="11" ht="15" customHeight="1" spans="8:9" x14ac:dyDescent="0.25">
      <c r="H11" s="21"/>
      <c r="I11" s="21"/>
    </row>
    <row r="12" ht="15" customHeight="1" spans="8:8" x14ac:dyDescent="0.25">
      <c r="H12" s="18" t="s">
        <v>47</v>
      </c>
    </row>
    <row r="13" ht="15" customHeight="1" spans="8:9" x14ac:dyDescent="0.25">
      <c r="H13" s="20" t="s">
        <v>89</v>
      </c>
      <c r="I13" s="21"/>
    </row>
    <row r="14" ht="15" customHeight="1" spans="8:9" x14ac:dyDescent="0.25">
      <c r="H14" s="21"/>
      <c r="I14" s="21"/>
    </row>
    <row r="15" ht="15" customHeight="1" spans="8:9" x14ac:dyDescent="0.25">
      <c r="H15" s="21"/>
      <c r="I15" s="21"/>
    </row>
    <row r="16" ht="15" customHeight="1" spans="8:9" x14ac:dyDescent="0.25">
      <c r="H16" s="22" t="s">
        <v>49</v>
      </c>
      <c r="I16"/>
    </row>
    <row r="17" ht="15" customHeight="1" x14ac:dyDescent="0.25"/>
    <row r="18" ht="15" customHeight="1" spans="8:9" x14ac:dyDescent="0.25">
      <c r="H18" s="18" t="s">
        <v>50</v>
      </c>
      <c r="I18" s="28">
        <v>872</v>
      </c>
    </row>
    <row r="19" ht="15" customHeight="1" spans="8:9" x14ac:dyDescent="0.25">
      <c r="H19" s="18" t="s">
        <v>22</v>
      </c>
      <c r="I19" s="23" t="str" cm="1">
        <f t="array" ref="I19">IF(IF(ISERROR(F2)+ISERROR($I$18)=2,ERROR.TYPE(F2)=ERROR.TYPE($I$18),IF(ISERROR(F2)+ISERROR($I$18)=1,FALSE,IF(ISNUMBER(F2)*ISNUMBER($I$18)=1,ABS(F2-$I$18)&lt;=1E-9*(1+ABS($I$18)),EXACT(F2&amp;"",$I$18&amp;"")))),"Klopt","Wijkt af")</f>
        <v>Klopt</v>
      </c>
    </row>
  </sheetData>
  <mergeCells count="5">
    <mergeCell ref="H1:I1"/>
    <mergeCell ref="H2:I5"/>
    <mergeCell ref="H9:I11"/>
    <mergeCell ref="H13:I15"/>
    <mergeCell ref="H16:I16"/>
  </mergeCells>
  <conditionalFormatting sqref="I19">
    <cfRule type="expression" dxfId="2" priority="1">
      <formula>I19&lt;&gt;"Klopt"</formula>
    </cfRule>
  </conditionalFormatting>
  <pageMargins left="0.5" right="0.5" top="0.6" bottom="0.6" header="0.3" footer="0.3"/>
  <pageSetup paperSize="9" orientation="landscape" scale="8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1"/>
  <sheetViews>
    <sheetView workbookViewId="0" zoomScale="100">
      <selection activeCell="E2" sqref="E2"/>
    </sheetView>
  </sheetViews>
  <sheetFormatPr defaultRowHeight="15" outlineLevelRow="0" outlineLevelCol="0" x14ac:dyDescent="55"/>
  <cols>
    <col min="1" max="1" width="14" customWidth="1"/>
    <col min="2" max="2" width="40" customWidth="1"/>
    <col min="3" max="3" width="12" customWidth="1"/>
    <col min="5" max="5" width="20" customWidth="1"/>
    <col min="6" max="6" width="3" customWidth="1"/>
    <col min="7" max="7" width="20" customWidth="1"/>
    <col min="8" max="8" width="48" customWidth="1"/>
  </cols>
  <sheetData>
    <row r="1" ht="21" customHeight="1" spans="1:8" x14ac:dyDescent="0.25">
      <c r="A1" s="11" t="s">
        <v>90</v>
      </c>
      <c r="B1" s="11" t="s">
        <v>71</v>
      </c>
      <c r="C1" s="24" t="s">
        <v>72</v>
      </c>
      <c r="E1" s="12" t="s">
        <v>91</v>
      </c>
      <c r="G1" s="13" t="s">
        <v>92</v>
      </c>
      <c r="H1"/>
    </row>
    <row r="2" ht="15" customHeight="1" spans="1:8" x14ac:dyDescent="0.25">
      <c r="A2" s="29">
        <v>46020</v>
      </c>
      <c r="B2" s="14" t="s">
        <v>93</v>
      </c>
      <c r="C2" s="25">
        <v>4235.5</v>
      </c>
      <c r="E2" s="15" t="str" cm="1">
        <f t="array" ref="E2:E7">_xlfn.LET(
  _xlpm.clean, UPPER(REGEXREPLACE(B2:B7, "[^A-Za-z0-9]", "")),
  _xlfn.IFNA(REGEXEXTRACT(_xlpm.clean, "NL[0-9]{2}[A-Z]{4}[0-9]{10}"), "geen IBAN")
)</f>
        <v>NL91ABNA0417164300</v>
      </c>
      <c r="G2" s="16" t="s">
        <v>94</v>
      </c>
      <c r="H2"/>
    </row>
    <row r="3" ht="15" customHeight="1" spans="1:8" x14ac:dyDescent="0.25">
      <c r="A3" s="29">
        <v>46020</v>
      </c>
      <c r="B3" s="14" t="s">
        <v>95</v>
      </c>
      <c r="C3" s="25">
        <v>872</v>
      </c>
      <c r="E3" s="17" t="s">
        <v>96</v>
      </c>
      <c r="G3"/>
      <c r="H3"/>
    </row>
    <row r="4" ht="15" customHeight="1" spans="1:8" x14ac:dyDescent="0.25">
      <c r="A4" s="29">
        <v>46021</v>
      </c>
      <c r="B4" s="14" t="s">
        <v>97</v>
      </c>
      <c r="C4" s="25">
        <v>1190.4</v>
      </c>
      <c r="E4" s="17" t="s">
        <v>98</v>
      </c>
      <c r="G4"/>
      <c r="H4"/>
    </row>
    <row r="5" ht="15" customHeight="1" spans="1:8" x14ac:dyDescent="0.25">
      <c r="A5" s="29">
        <v>46021</v>
      </c>
      <c r="B5" s="14" t="s">
        <v>99</v>
      </c>
      <c r="C5" s="25">
        <v>360</v>
      </c>
      <c r="E5" s="17" t="s">
        <v>100</v>
      </c>
      <c r="G5"/>
      <c r="H5"/>
    </row>
    <row r="6" ht="15" customHeight="1" spans="1:8" x14ac:dyDescent="0.25">
      <c r="A6" s="29">
        <v>46022</v>
      </c>
      <c r="B6" s="14" t="s">
        <v>101</v>
      </c>
      <c r="C6" s="25">
        <v>2750</v>
      </c>
      <c r="E6" s="17" t="s">
        <v>102</v>
      </c>
      <c r="G6"/>
      <c r="H6"/>
    </row>
    <row r="7" ht="15" customHeight="1" spans="1:8" x14ac:dyDescent="0.25">
      <c r="A7" s="29">
        <v>46022</v>
      </c>
      <c r="B7" s="14" t="s">
        <v>103</v>
      </c>
      <c r="C7" s="25">
        <v>148.5</v>
      </c>
      <c r="E7" s="17" t="s">
        <v>104</v>
      </c>
      <c r="G7"/>
      <c r="H7"/>
    </row>
    <row r="8" ht="15" customHeight="1" x14ac:dyDescent="0.25"/>
    <row r="9" ht="15" customHeight="1" spans="7:8" x14ac:dyDescent="0.25">
      <c r="G9" s="18" t="s">
        <v>43</v>
      </c>
      <c r="H9" s="19" t="s">
        <v>105</v>
      </c>
    </row>
    <row r="10" ht="15" customHeight="1" spans="7:7" x14ac:dyDescent="0.25">
      <c r="G10" s="18" t="s">
        <v>45</v>
      </c>
    </row>
    <row r="11" ht="15" customHeight="1" spans="7:8" x14ac:dyDescent="0.25">
      <c r="G11" s="20" t="s">
        <v>106</v>
      </c>
      <c r="H11" s="21"/>
    </row>
    <row r="12" ht="15" customHeight="1" spans="7:8" x14ac:dyDescent="0.25">
      <c r="G12" s="21"/>
      <c r="H12" s="21"/>
    </row>
    <row r="13" ht="15" customHeight="1" spans="7:8" x14ac:dyDescent="0.25">
      <c r="G13" s="21"/>
      <c r="H13" s="21"/>
    </row>
    <row r="14" ht="15" customHeight="1" spans="7:8" x14ac:dyDescent="0.25">
      <c r="G14" s="21"/>
      <c r="H14" s="21"/>
    </row>
    <row r="15" ht="15" customHeight="1" spans="7:8" x14ac:dyDescent="0.25">
      <c r="G15" s="21"/>
      <c r="H15" s="21"/>
    </row>
    <row r="16" ht="15" customHeight="1" spans="7:8" x14ac:dyDescent="0.25">
      <c r="G16" s="21"/>
      <c r="H16" s="21"/>
    </row>
    <row r="17" ht="15" customHeight="1" spans="7:7" x14ac:dyDescent="0.25">
      <c r="G17" s="18" t="s">
        <v>47</v>
      </c>
    </row>
    <row r="18" ht="15" customHeight="1" spans="7:8" x14ac:dyDescent="0.25">
      <c r="G18" s="20" t="s">
        <v>107</v>
      </c>
      <c r="H18" s="21"/>
    </row>
    <row r="19" ht="15" customHeight="1" spans="7:8" x14ac:dyDescent="0.25">
      <c r="G19" s="21"/>
      <c r="H19" s="21"/>
    </row>
    <row r="20" ht="15" customHeight="1" spans="7:8" x14ac:dyDescent="0.25">
      <c r="G20" s="21"/>
      <c r="H20" s="21"/>
    </row>
    <row r="21" ht="15" customHeight="1" spans="7:8" x14ac:dyDescent="0.25">
      <c r="G21" s="21"/>
      <c r="H21" s="21"/>
    </row>
    <row r="22" ht="15" customHeight="1" spans="7:8" x14ac:dyDescent="0.25">
      <c r="G22" s="21"/>
      <c r="H22" s="21"/>
    </row>
    <row r="23" ht="15" customHeight="1" spans="7:8" x14ac:dyDescent="0.25">
      <c r="G23" s="22" t="s">
        <v>49</v>
      </c>
      <c r="H23"/>
    </row>
    <row r="24" ht="15" customHeight="1" x14ac:dyDescent="0.25"/>
    <row r="25" ht="15" customHeight="1" spans="7:8" x14ac:dyDescent="0.25">
      <c r="G25" s="18" t="s">
        <v>50</v>
      </c>
      <c r="H25" s="9" t="s">
        <v>108</v>
      </c>
    </row>
    <row r="26" ht="15" customHeight="1" spans="8:8" x14ac:dyDescent="0.25">
      <c r="H26" s="9" t="s">
        <v>96</v>
      </c>
    </row>
    <row r="27" ht="15" customHeight="1" spans="8:8" x14ac:dyDescent="0.25">
      <c r="H27" s="9" t="s">
        <v>98</v>
      </c>
    </row>
    <row r="28" ht="15" customHeight="1" spans="8:8" x14ac:dyDescent="0.25">
      <c r="H28" s="9" t="s">
        <v>100</v>
      </c>
    </row>
    <row r="29" ht="15" customHeight="1" spans="8:8" x14ac:dyDescent="0.25">
      <c r="H29" s="9" t="s">
        <v>102</v>
      </c>
    </row>
    <row r="30" ht="15" customHeight="1" spans="8:8" x14ac:dyDescent="0.25">
      <c r="H30" s="9" t="s">
        <v>104</v>
      </c>
    </row>
    <row r="31" ht="15" customHeight="1" spans="7:8" x14ac:dyDescent="0.25">
      <c r="G31" s="18" t="s">
        <v>22</v>
      </c>
      <c r="H31" s="23" t="str" cm="1">
        <f t="array" ref="H31">IF(SUMPRODUCT(--NOT(IF(ISERROR(E2:E7)+ISERROR($H$25:$H$30)=2,ERROR.TYPE(E2:E7)=ERROR.TYPE($H$25:$H$30),IF(ISERROR(E2:E7)+ISERROR($H$25:$H$30)=1,FALSE,IF(ISNUMBER(E2:E7)*ISNUMBER($H$25:$H$30)=1,ABS(E2:E7-$H$25:$H$30)&lt;=1E-9*(1+ABS($H$25:$H$30)),EXACT(E2:E7&amp;"",$H$25:$H$30&amp;""))))))=0,"Klopt","Wijkt af")</f>
        <v>Klopt</v>
      </c>
    </row>
  </sheetData>
  <mergeCells count="5">
    <mergeCell ref="G1:H1"/>
    <mergeCell ref="G2:H7"/>
    <mergeCell ref="G11:H16"/>
    <mergeCell ref="G18:H22"/>
    <mergeCell ref="G23:H23"/>
  </mergeCells>
  <conditionalFormatting sqref="H31">
    <cfRule type="expression" dxfId="3" priority="1">
      <formula>H31&lt;&gt;"Klopt"</formula>
    </cfRule>
  </conditionalFormatting>
  <pageMargins left="0.5" right="0.5" top="0.6" bottom="0.6" header="0.3" footer="0.3"/>
  <pageSetup paperSize="9" orientation="landscape" scale="83"/>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REGEXREPLACE: Voorbeeldwerkmap van DivZero</dc:title>
  <dc:subject>Vervang de delen van een tekst die aan een patroon voldoen en gebruik stukken van de treffer in de nieuwe tekst.</dc:subject>
  <dc:description/>
  <dc:language>nl-NL</dc:language>
  <cp:keywords/>
  <cp:category/>
  <cp:lastModifiedBy>DivZero</cp:lastModifiedBy>
  <dcterms:created xsi:type="dcterms:W3CDTF">2026-10-23T15:24:07Z</dcterms:created>
  <dcterms:modified xsi:type="dcterms:W3CDTF">2026-10-23T15:24:07Z</dcterms:modified>
</cp:coreProperties>
</file>