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'Beginner'!$A$1:$G$15</definedName>
    <definedName name="_xlnm.Print_Area" localSheetId="2">'Halfgevorderd'!$A$1:$G$16</definedName>
    <definedName name="_xlnm.Print_Area" localSheetId="3">'Gevorderd'!$A$1:$L$23</definedName>
    <definedName name="_xlnm.Print_Area" localSheetId="4">'Expert'!$A$1:$H$25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<sst xmlns="http://schemas.openxmlformats.org/spreadsheetml/2006/main" count="131" uniqueCount="101">
  <si>
    <t>REGEXEXTRACT</t>
  </si>
  <si>
    <t>Voorbeeldwerkmap van DivZero</t>
  </si>
  <si>
    <t>Wat ze doet</t>
  </si>
  <si>
    <t>Haal het deel uit een tekst dat bij een patroon past, zoals een factuurnummer uit een bankomschrijving.</t>
  </si>
  <si>
    <t>Pagina op de site</t>
  </si>
  <si>
    <t>https://divzero.app/nl/functies/regexextract/</t>
  </si>
  <si>
    <t>De voorbeelden in dit bestand</t>
  </si>
  <si>
    <t>Beginner</t>
  </si>
  <si>
    <t>Een factuurnummer uit een bankomschrijving halen</t>
  </si>
  <si>
    <t>Halfgevorderd</t>
  </si>
  <si>
    <t>Een activanummer uit een omschrijving als getal lezen</t>
  </si>
  <si>
    <t>Gevorderd</t>
  </si>
  <si>
    <t>Een journaalsleutel splitsen in vier delen</t>
  </si>
  <si>
    <t>Expert</t>
  </si>
  <si>
    <t>Alle facturen uit een creditnota-omschrijving optellen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</si>
  <si>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</si>
  <si>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</si>
  <si>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</si>
  <si>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</si>
  <si>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</si>
  <si>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</si>
  <si>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</si>
  <si>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</si>
  <si>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</si>
  <si>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</si>
  <si>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</si>
  <si>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(REGEXEXTRACT) vraagt Microsoft 365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</si>
  <si>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</si>
  <si>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</si>
  <si>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</si>
  <si>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Datum</t>
  </si>
  <si>
    <t>Omschrijving</t>
  </si>
  <si>
    <t>Bedrag</t>
  </si>
  <si>
    <t>Factuurnr.</t>
  </si>
  <si>
    <t>Beginner: Een factuurnummer uit een bankomschrijving halen</t>
  </si>
  <si>
    <t>SEPA Overboeking Bakker Metaal BV INV-250871 dank u</t>
  </si>
  <si>
    <t>Je koppelt de ontvangsten van januari op het bankafschrift van de cliënt aan openstaande facturen. In elke omschrijving staat het factuurnummer als INV- met zes cijfers, maar de woorden eromheen verschillen per betaler, dus een vaste positie werkt niet.</t>
  </si>
  <si>
    <t>iDEAL Kroon Bouw betaling INV-250902 en INV-250903</t>
  </si>
  <si>
    <t>Betaling Smit Handel factuur INV-251004 restant</t>
  </si>
  <si>
    <t>Formulecel</t>
  </si>
  <si>
    <t>D2</t>
  </si>
  <si>
    <t>Formule in Nederlandse Excel (puntkomma)</t>
  </si>
  <si>
    <t>=REGEXEXTRACT(B2; "INV-[0-9]{6}")</t>
  </si>
  <si>
    <t>Formule met Engelse functienamen (komma)</t>
  </si>
  <si>
    <t>=REGEXEXTRACT(B2, "INV-[0-9]{6}")</t>
  </si>
  <si>
    <t>Gewone tekst. De formule in de cel zelf volgt de scheidingstekens van jouw Excel.</t>
  </si>
  <si>
    <t>Verwacht resultaat</t>
  </si>
  <si>
    <t>INV-250871</t>
  </si>
  <si>
    <t>Boekstuk</t>
  </si>
  <si>
    <t>Activanr.</t>
  </si>
  <si>
    <t>Halfgevorderd: Een activanummer uit een omschrijving als getal lezen</t>
  </si>
  <si>
    <t>25-0611</t>
  </si>
  <si>
    <t>Laptop Dell Latitude 5440 AS-10458</t>
  </si>
  <si>
    <t>25-0634</t>
  </si>
  <si>
    <t>Bureaustoel Ahrend Axia AS-10471</t>
  </si>
  <si>
    <t>Je test de toevoegingen aan de vaste activa. Elke inkoopfactuurregel eindigt met een activacode, AS- en vijf cijfers, en de activastaat bewaart die vijf cijfers als getal. In de omschrijving staat ook een typenummer, dus het eerste getal in de tekst is het verkeerde.</t>
  </si>
  <si>
    <t>25-0652</t>
  </si>
  <si>
    <t>Heftruck Linde E16 AS-10503</t>
  </si>
  <si>
    <t>25-0689</t>
  </si>
  <si>
    <t>Printer HP LaserJet M428 AS-10512</t>
  </si>
  <si>
    <t>=WAARDE(REGEXEXTRACT(B2; "[0-9]{5}$"))</t>
  </si>
  <si>
    <t>=VALUE(REGEXEXTRACT(B2, "[0-9]{5}$"))</t>
  </si>
  <si>
    <t>Journaalsleutel</t>
  </si>
  <si>
    <t>Bedrag excl. btw</t>
  </si>
  <si>
    <t>Dagboek</t>
  </si>
  <si>
    <t>Relatie</t>
  </si>
  <si>
    <t>Btw %</t>
  </si>
  <si>
    <t>Gevorderd: Een journaalsleutel splitsen in vier delen</t>
  </si>
  <si>
    <t>VRK|25-0388|D1002|21%</t>
  </si>
  <si>
    <t>25-0388</t>
  </si>
  <si>
    <t>D1002</t>
  </si>
  <si>
    <t>21</t>
  </si>
  <si>
    <t>Een export van de cliënt bevat per journaalregel één sleutel, opgebouwd uit dagboek, boekstuk, relatie en btw-percentage, gescheiden door verticale streepjes. Je wilt de vier delen in vier cellen om de btw te testen, en sleutels met een andere opbouw moeten worden gemarkeerd, niet verkeerd opgeknipt.</t>
  </si>
  <si>
    <t>VRK|25-0391|D1007|9%</t>
  </si>
  <si>
    <t>INK|25-0145|C2001|21%</t>
  </si>
  <si>
    <t>MEM|25-0912|D1002|0%</t>
  </si>
  <si>
    <t>VRK/25-0399/D1004/21%</t>
  </si>
  <si>
    <t>C2:F2</t>
  </si>
  <si>
    <t xml:space="preserve">=ALS.NB(REGEXEXTRACT(A2;
  "^([A-Z]{3})\|([0-9]{2}-[0-9]{4})\|([A-Z][0-9]{4})\|([0-9]+)%$"; 2); "Controleer sleutel")</t>
  </si>
  <si>
    <t xml:space="preserve">=IFNA(REGEXEXTRACT(A2,
  "^([A-Z]{3})\|([0-9]{2}-[0-9]{4})\|([A-Z][0-9]{4})\|([0-9]+)%$", 2), "Controleer sleutel")</t>
  </si>
  <si>
    <t>VRK</t>
  </si>
  <si>
    <t>Gegevens: De formule staat in `C2` en vult `C2:F2`; als je haar voor elke sleutel naar beneden kopieert, moeten `D2:F6` leeg blijven.</t>
  </si>
  <si>
    <t>Debiteur</t>
  </si>
  <si>
    <t>Openstaand</t>
  </si>
  <si>
    <t>Expert: Alle facturen uit een creditnota-omschrijving optellen</t>
  </si>
  <si>
    <t>F-25-1204</t>
  </si>
  <si>
    <t>Dijkstra Techniek BV</t>
  </si>
  <si>
    <t>Creditnota Dijkstra Techniek: korting op f-25-1204, F-25-1211 en F-25-1219 (levering te laat)</t>
  </si>
  <si>
    <t>De omschrijving van een creditnota noemt de facturen die ze corrigeert, met de hand getypt: de hoofdletters wisselen en het aantal facturen verschilt per omschrijving. Je wilt het openstaande bedrag van alle genoemde facturen in één cel, om te vergelijken met het totaal van de creditnota.</t>
  </si>
  <si>
    <t>F-25-1207</t>
  </si>
  <si>
    <t>Van Rijn Logistiek BV</t>
  </si>
  <si>
    <t>Gecrediteerd</t>
  </si>
  <si>
    <t>F-25-1211</t>
  </si>
  <si>
    <t>F-25-1215</t>
  </si>
  <si>
    <t>Meijer Staalbouw BV</t>
  </si>
  <si>
    <t>F-25-1219</t>
  </si>
  <si>
    <t>F-25-1223</t>
  </si>
  <si>
    <t>Smit Verpakking BV</t>
  </si>
  <si>
    <t>E3</t>
  </si>
  <si>
    <t xml:space="preserve">=LET(
  omschrijving; E2;
  facturen; ALS.NB(REGEXEXTRACT(omschrijving;
    "F-[0-9]{2}-[0-9]{4}"; 1; 1); "-");
  SOM(SOMMEN.ALS(C2:C7; A2:A7; facturen))
)</t>
  </si>
  <si>
    <t xml:space="preserve">=LET(
  memo, E2,
  refs, IFNA(REGEXEXTRACT(memo, "F-[0-9]{2}-[0-9]{4}", 1,
    1), "-"),
  SUM(SUMIFS(C2:C7, A2:A7, refs))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</si>
</sst>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164" fontId="4" fillId="0" borderId="1" xfId="0" applyNumberFormat="1" applyFont="1" applyBorder="1"/>
    <xf numFmtId="0" fontId="4" fillId="0" borderId="1" xfId="0" applyFont="1" applyBorder="1"/>
    <xf numFmtId="165"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xf numFmtId="0" fontId="4" fillId="2" borderId="1" xfId="0" applyFont="1" applyFill="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regexextr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4" customWidth="1"/>
    <col min="2" max="2" width="40" customWidth="1"/>
    <col min="3" max="3" width="13" customWidth="1"/>
    <col min="4" max="4" width="12"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v>46027</v>
      </c>
      <c r="B2" s="16" t="s">
        <v>35</v>
      </c>
      <c r="C2" s="17">
        <v>4235.5</v>
      </c>
      <c r="D2" s="18" t="str" cm="1">
        <f t="array" ref="D2">REGEXEXTRACT(B2, "INV-[0-9]{6}")</f>
        <v>INV-250871</v>
      </c>
      <c r="F2" s="19" t="s">
        <v>36</v>
      </c>
      <c r="G2"/>
    </row>
    <row r="3" ht="15" customHeight="1" spans="1:7" x14ac:dyDescent="0.25">
      <c r="A3" s="15">
        <v>46028</v>
      </c>
      <c r="B3" s="16" t="s">
        <v>37</v>
      </c>
      <c r="C3" s="17">
        <v>12100.25</v>
      </c>
      <c r="D3" s="20" t="str">
        <f>REGEXEXTRACT(B3, "INV-[0-9]{6}")</f>
        <v>INV-250902</v>
      </c>
      <c r="F3"/>
      <c r="G3"/>
    </row>
    <row r="4" ht="15" customHeight="1" spans="1:7" x14ac:dyDescent="0.25">
      <c r="A4" s="15">
        <v>46029</v>
      </c>
      <c r="B4" s="16" t="s">
        <v>38</v>
      </c>
      <c r="C4" s="17">
        <v>980</v>
      </c>
      <c r="D4" s="20" t="str">
        <f>REGEXEXTRACT(B4, "INV-[0-9]{6}")</f>
        <v>INV-251004</v>
      </c>
      <c r="F4"/>
      <c r="G4"/>
    </row>
    <row r="5" ht="15" customHeight="1" spans="6:7" x14ac:dyDescent="0.25">
      <c r="F5"/>
      <c r="G5"/>
    </row>
    <row r="6" ht="15" customHeight="1" x14ac:dyDescent="0.25"/>
    <row r="7" ht="15" customHeight="1" spans="6:7" x14ac:dyDescent="0.25">
      <c r="F7" s="21" t="s">
        <v>39</v>
      </c>
      <c r="G7" s="22" t="s">
        <v>40</v>
      </c>
    </row>
    <row r="8" ht="15" customHeight="1" spans="6:6" x14ac:dyDescent="0.25">
      <c r="F8" s="21" t="s">
        <v>41</v>
      </c>
    </row>
    <row r="9" ht="15" customHeight="1" spans="6:7" x14ac:dyDescent="0.25">
      <c r="F9" s="23" t="s">
        <v>42</v>
      </c>
      <c r="G9" s="24"/>
    </row>
    <row r="10" ht="15" customHeight="1" spans="6:6" x14ac:dyDescent="0.25">
      <c r="F10" s="21" t="s">
        <v>43</v>
      </c>
    </row>
    <row r="11" ht="15" customHeight="1" spans="6:7" x14ac:dyDescent="0.25">
      <c r="F11" s="23" t="s">
        <v>44</v>
      </c>
      <c r="G11" s="24"/>
    </row>
    <row r="12" ht="15" customHeight="1" spans="6:7" x14ac:dyDescent="0.25">
      <c r="F12" s="25" t="s">
        <v>45</v>
      </c>
      <c r="G12"/>
    </row>
    <row r="13" ht="15" customHeight="1" x14ac:dyDescent="0.25"/>
    <row r="14" ht="15" customHeight="1" spans="6:7" x14ac:dyDescent="0.25">
      <c r="F14" s="21" t="s">
        <v>46</v>
      </c>
      <c r="G14" s="9" t="s">
        <v>47</v>
      </c>
    </row>
    <row r="15" ht="15" customHeight="1" spans="6:7" x14ac:dyDescent="0.25">
      <c r="F15" s="21" t="s">
        <v>22</v>
      </c>
      <c r="G15" s="26" t="str" cm="1">
        <f t="array" ref="G15">IF(IF(ISERROR(D2)+ISERROR($G$14)=2,ERROR.TYPE(D2)=ERROR.TYPE($G$14),IF(ISERROR(D2)+ISERROR($G$14)=1,FALSE,IF(ISNUMBER(D2)*ISNUMBER($G$14)=1,ABS(D2-$G$14)&lt;=1E-9*(1+ABS($G$14)),EXACT(D2&amp;"",$G$14&amp;"")))),"Klopt","Wijkt af")</f>
        <v>Klopt</v>
      </c>
    </row>
  </sheetData>
  <mergeCells count="5">
    <mergeCell ref="F1:G1"/>
    <mergeCell ref="F2:G5"/>
    <mergeCell ref="F9:G9"/>
    <mergeCell ref="F11:G11"/>
    <mergeCell ref="F12:G12"/>
  </mergeCells>
  <conditionalFormatting sqref="G15">
    <cfRule type="expression" dxfId="0" priority="1">
      <formula>G15&lt;&gt;"Klopt"</formula>
    </cfRule>
  </conditionalFormatting>
  <pageMargins left="0.5" right="0.5" top="0.6" bottom="0.6" header="0.3" footer="0.3"/>
  <pageSetup paperSize="9" orientation="landscape" scale="91"/>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1" customWidth="1"/>
    <col min="2" max="2" width="36" customWidth="1"/>
    <col min="3" max="3" width="13" customWidth="1"/>
    <col min="4" max="4" width="11" customWidth="1"/>
    <col min="5" max="5" width="3" customWidth="1"/>
    <col min="6" max="6" width="20" customWidth="1"/>
    <col min="7" max="7" width="48" customWidth="1"/>
  </cols>
  <sheetData>
    <row r="1" ht="18" customHeight="1" spans="1:7" x14ac:dyDescent="0.25">
      <c r="A1" s="11" t="s">
        <v>48</v>
      </c>
      <c r="B1" s="11" t="s">
        <v>31</v>
      </c>
      <c r="C1" s="12" t="s">
        <v>32</v>
      </c>
      <c r="D1" s="13" t="s">
        <v>49</v>
      </c>
      <c r="F1" s="14" t="s">
        <v>50</v>
      </c>
      <c r="G1"/>
    </row>
    <row r="2" ht="18" customHeight="1" spans="1:7" x14ac:dyDescent="0.25">
      <c r="A2" s="16" t="s">
        <v>51</v>
      </c>
      <c r="B2" s="16" t="s">
        <v>52</v>
      </c>
      <c r="C2" s="17">
        <v>1189</v>
      </c>
      <c r="D2" s="18" cm="1">
        <f t="array" ref="D2">VALUE(REGEXEXTRACT(B2, "[0-9]{5}$"))</f>
        <v>10458</v>
      </c>
      <c r="F2"/>
      <c r="G2"/>
    </row>
    <row r="3" ht="15" customHeight="1" spans="1:7" x14ac:dyDescent="0.25">
      <c r="A3" s="16" t="s">
        <v>53</v>
      </c>
      <c r="B3" s="16" t="s">
        <v>54</v>
      </c>
      <c r="C3" s="17">
        <v>645</v>
      </c>
      <c r="D3" s="20">
        <f>VALUE(REGEXEXTRACT(B3, "[0-9]{5}$"))</f>
        <v>10471</v>
      </c>
      <c r="F3" s="19" t="s">
        <v>55</v>
      </c>
      <c r="G3"/>
    </row>
    <row r="4" ht="15" customHeight="1" spans="1:7" x14ac:dyDescent="0.25">
      <c r="A4" s="16" t="s">
        <v>56</v>
      </c>
      <c r="B4" s="16" t="s">
        <v>57</v>
      </c>
      <c r="C4" s="17">
        <v>18250</v>
      </c>
      <c r="D4" s="20">
        <f>VALUE(REGEXEXTRACT(B4, "[0-9]{5}$"))</f>
        <v>10503</v>
      </c>
      <c r="F4"/>
      <c r="G4"/>
    </row>
    <row r="5" ht="15" customHeight="1" spans="1:7" x14ac:dyDescent="0.25">
      <c r="A5" s="16" t="s">
        <v>58</v>
      </c>
      <c r="B5" s="16" t="s">
        <v>59</v>
      </c>
      <c r="C5" s="17">
        <v>389</v>
      </c>
      <c r="D5" s="20">
        <f>VALUE(REGEXEXTRACT(B5, "[0-9]{5}$"))</f>
        <v>10512</v>
      </c>
      <c r="F5"/>
      <c r="G5"/>
    </row>
    <row r="6" ht="15" customHeight="1" spans="6:7" x14ac:dyDescent="0.25">
      <c r="F6"/>
      <c r="G6"/>
    </row>
    <row r="7" ht="15" customHeight="1" x14ac:dyDescent="0.25"/>
    <row r="8" ht="15" customHeight="1" spans="6:7" x14ac:dyDescent="0.25">
      <c r="F8" s="21" t="s">
        <v>39</v>
      </c>
      <c r="G8" s="22" t="s">
        <v>40</v>
      </c>
    </row>
    <row r="9" ht="15" customHeight="1" spans="6:6" x14ac:dyDescent="0.25">
      <c r="F9" s="21" t="s">
        <v>41</v>
      </c>
    </row>
    <row r="10" ht="15" customHeight="1" spans="6:7" x14ac:dyDescent="0.25">
      <c r="F10" s="23" t="s">
        <v>60</v>
      </c>
      <c r="G10" s="24"/>
    </row>
    <row r="11" ht="15" customHeight="1" spans="6:6" x14ac:dyDescent="0.25">
      <c r="F11" s="21" t="s">
        <v>43</v>
      </c>
    </row>
    <row r="12" ht="15" customHeight="1" spans="6:7" x14ac:dyDescent="0.25">
      <c r="F12" s="23" t="s">
        <v>61</v>
      </c>
      <c r="G12" s="24"/>
    </row>
    <row r="13" ht="15" customHeight="1" spans="6:7" x14ac:dyDescent="0.25">
      <c r="F13" s="25" t="s">
        <v>45</v>
      </c>
      <c r="G13"/>
    </row>
    <row r="14" ht="15" customHeight="1" x14ac:dyDescent="0.25"/>
    <row r="15" ht="15" customHeight="1" spans="6:7" x14ac:dyDescent="0.25">
      <c r="F15" s="21" t="s">
        <v>46</v>
      </c>
      <c r="G15" s="27">
        <v>10458</v>
      </c>
    </row>
    <row r="16" ht="15" customHeight="1" spans="6:7" x14ac:dyDescent="0.25">
      <c r="F16" s="21" t="s">
        <v>22</v>
      </c>
      <c r="G16" s="26" t="str" cm="1">
        <f t="array" ref="G16">IF(IF(ISERROR(D2)+ISERROR($G$15)=2,ERROR.TYPE(D2)=ERROR.TYPE($G$15),IF(ISERROR(D2)+ISERROR($G$15)=1,FALSE,IF(ISNUMBER(D2)*ISNUMBER($G$15)=1,ABS(D2-$G$15)&lt;=1E-9*(1+ABS($G$15)),EXACT(D2&amp;"",$G$15&amp;"")))),"Klopt","Wijkt af")</f>
        <v>Klopt</v>
      </c>
    </row>
  </sheetData>
  <mergeCells count="5">
    <mergeCell ref="F1:G2"/>
    <mergeCell ref="F3:G6"/>
    <mergeCell ref="F10:G10"/>
    <mergeCell ref="F12:G12"/>
    <mergeCell ref="F13:G13"/>
  </mergeCells>
  <conditionalFormatting sqref="G16">
    <cfRule type="expression" dxfId="1" priority="1">
      <formula>G16&lt;&gt;"Klopt"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L23"/>
  <sheetViews>
    <sheetView workbookViewId="0" zoomScale="100">
      <selection activeCell="C2" sqref="C2"/>
    </sheetView>
  </sheetViews>
  <sheetFormatPr defaultRowHeight="15" outlineLevelRow="0" outlineLevelCol="0" x14ac:dyDescent="55"/>
  <cols>
    <col min="1" max="1" width="23" customWidth="1"/>
    <col min="2" max="2" width="19" customWidth="1"/>
    <col min="3" max="6" width="10" customWidth="1"/>
    <col min="7" max="7" width="3" customWidth="1"/>
    <col min="8" max="8" width="20" customWidth="1"/>
    <col min="9" max="12" width="12" customWidth="1"/>
  </cols>
  <sheetData>
    <row r="1" ht="21" customHeight="1" spans="1:12" x14ac:dyDescent="0.25">
      <c r="A1" s="11" t="s">
        <v>62</v>
      </c>
      <c r="B1" s="12" t="s">
        <v>63</v>
      </c>
      <c r="C1" s="13" t="s">
        <v>64</v>
      </c>
      <c r="D1" s="13" t="s">
        <v>48</v>
      </c>
      <c r="E1" s="13" t="s">
        <v>65</v>
      </c>
      <c r="F1" s="13" t="s">
        <v>66</v>
      </c>
      <c r="H1" s="14" t="s">
        <v>67</v>
      </c>
      <c r="I1"/>
      <c r="J1"/>
      <c r="K1"/>
      <c r="L1"/>
    </row>
    <row r="2" ht="15" customHeight="1" spans="1:12" x14ac:dyDescent="0.25">
      <c r="A2" s="16" t="s">
        <v>68</v>
      </c>
      <c r="B2" s="17">
        <v>1850</v>
      </c>
      <c r="C2" s="18" t="str" cm="1">
        <f t="array" ref="C2:F2">_xlfn.IFNA(REGEXEXTRACT(A2, "^([A-Z]{3})\|([0-9]{2}-[0-9]{4})\|([A-Z][0-9]{4})\|([0-9]+)%$", 2), "Controleer sleutel")</f>
        <v>VRK</v>
      </c>
      <c r="D2" s="20" t="s">
        <v>69</v>
      </c>
      <c r="E2" s="20" t="s">
        <v>70</v>
      </c>
      <c r="F2" s="20" t="s">
        <v>71</v>
      </c>
      <c r="H2" s="19" t="s">
        <v>72</v>
      </c>
      <c r="I2"/>
      <c r="J2"/>
      <c r="K2"/>
      <c r="L2"/>
    </row>
    <row r="3" ht="15" customHeight="1" spans="1:12" x14ac:dyDescent="0.25">
      <c r="A3" s="16" t="s">
        <v>73</v>
      </c>
      <c r="B3" s="17">
        <v>420</v>
      </c>
      <c r="H3"/>
      <c r="I3"/>
      <c r="J3"/>
      <c r="K3"/>
      <c r="L3"/>
    </row>
    <row r="4" ht="15" customHeight="1" spans="1:12" x14ac:dyDescent="0.25">
      <c r="A4" s="16" t="s">
        <v>74</v>
      </c>
      <c r="B4" s="17">
        <v>3000</v>
      </c>
      <c r="H4"/>
      <c r="I4"/>
      <c r="J4"/>
      <c r="K4"/>
      <c r="L4"/>
    </row>
    <row r="5" ht="15" customHeight="1" spans="1:12" x14ac:dyDescent="0.25">
      <c r="A5" s="16" t="s">
        <v>75</v>
      </c>
      <c r="B5" s="17">
        <v>275</v>
      </c>
      <c r="H5"/>
      <c r="I5"/>
      <c r="J5"/>
      <c r="K5"/>
      <c r="L5"/>
    </row>
    <row r="6" ht="15" customHeight="1" spans="1:12" x14ac:dyDescent="0.25">
      <c r="A6" s="16" t="s">
        <v>76</v>
      </c>
      <c r="B6" s="17">
        <v>960</v>
      </c>
      <c r="H6"/>
      <c r="I6"/>
      <c r="J6"/>
      <c r="K6"/>
      <c r="L6"/>
    </row>
    <row r="7" ht="15" customHeight="1" x14ac:dyDescent="0.25"/>
    <row r="8" ht="15" customHeight="1" spans="8:9" x14ac:dyDescent="0.25">
      <c r="H8" s="21" t="s">
        <v>39</v>
      </c>
      <c r="I8" s="22" t="s">
        <v>77</v>
      </c>
    </row>
    <row r="9" ht="15" customHeight="1" spans="8:8" x14ac:dyDescent="0.25">
      <c r="H9" s="21" t="s">
        <v>41</v>
      </c>
    </row>
    <row r="10" ht="15" customHeight="1" spans="8:12" x14ac:dyDescent="0.25">
      <c r="H10" s="23" t="s">
        <v>78</v>
      </c>
      <c r="I10" s="24"/>
      <c r="J10" s="24"/>
      <c r="K10" s="24"/>
      <c r="L10" s="24"/>
    </row>
    <row r="11" ht="15" customHeight="1" spans="8:12" x14ac:dyDescent="0.25">
      <c r="H11" s="24"/>
      <c r="I11" s="24"/>
      <c r="J11" s="24"/>
      <c r="K11" s="24"/>
      <c r="L11" s="24"/>
    </row>
    <row r="12" ht="15" customHeight="1" spans="8:12" x14ac:dyDescent="0.25">
      <c r="H12" s="24"/>
      <c r="I12" s="24"/>
      <c r="J12" s="24"/>
      <c r="K12" s="24"/>
      <c r="L12" s="24"/>
    </row>
    <row r="13" ht="15" customHeight="1" spans="8:8" x14ac:dyDescent="0.25">
      <c r="H13" s="21" t="s">
        <v>43</v>
      </c>
    </row>
    <row r="14" ht="15" customHeight="1" spans="8:12" x14ac:dyDescent="0.25">
      <c r="H14" s="23" t="s">
        <v>79</v>
      </c>
      <c r="I14" s="24"/>
      <c r="J14" s="24"/>
      <c r="K14" s="24"/>
      <c r="L14" s="24"/>
    </row>
    <row r="15" ht="15" customHeight="1" spans="8:12" x14ac:dyDescent="0.25">
      <c r="H15" s="24"/>
      <c r="I15" s="24"/>
      <c r="J15" s="24"/>
      <c r="K15" s="24"/>
      <c r="L15" s="24"/>
    </row>
    <row r="16" ht="15" customHeight="1" spans="8:12" x14ac:dyDescent="0.25">
      <c r="H16" s="24"/>
      <c r="I16" s="24"/>
      <c r="J16" s="24"/>
      <c r="K16" s="24"/>
      <c r="L16" s="24"/>
    </row>
    <row r="17" ht="15" customHeight="1" spans="8:12" x14ac:dyDescent="0.25">
      <c r="H17" s="25" t="s">
        <v>45</v>
      </c>
      <c r="I17"/>
      <c r="J17"/>
      <c r="K17"/>
      <c r="L17"/>
    </row>
    <row r="18" ht="15" customHeight="1" x14ac:dyDescent="0.25"/>
    <row r="19" ht="15" customHeight="1" spans="8:12" x14ac:dyDescent="0.25">
      <c r="H19" s="21" t="s">
        <v>46</v>
      </c>
      <c r="I19" s="9" t="s">
        <v>80</v>
      </c>
      <c r="J19" s="9" t="s">
        <v>69</v>
      </c>
      <c r="K19" s="9" t="s">
        <v>70</v>
      </c>
      <c r="L19" s="9" t="s">
        <v>71</v>
      </c>
    </row>
    <row r="20" ht="15" customHeight="1" spans="8:12" x14ac:dyDescent="0.25">
      <c r="H20" s="21" t="s">
        <v>22</v>
      </c>
      <c r="I20" s="26" t="str" cm="1">
        <f t="array" ref="I20">IF(SUMPRODUCT(--NOT(IF(ISERROR(C2:F2)+ISERROR($I$19:$L$19)=2,ERROR.TYPE(C2:F2)=ERROR.TYPE($I$19:$L$19),IF(ISERROR(C2:F2)+ISERROR($I$19:$L$19)=1,FALSE,IF(ISNUMBER(C2:F2)*ISNUMBER($I$19:$L$19)=1,ABS(C2:F2-$I$19:$L$19)&lt;=1E-9*(1+ABS($I$19:$L$19)),EXACT(C2:F2&amp;"",$I$19:$L$19&amp;""))))))=0,"Klopt","Wijkt af")</f>
        <v>Klopt</v>
      </c>
      <c r="J20"/>
      <c r="K20"/>
      <c r="L20"/>
    </row>
    <row r="21" ht="15" customHeight="1" x14ac:dyDescent="0.25"/>
    <row r="22" ht="15" customHeight="1" spans="8:12" x14ac:dyDescent="0.25">
      <c r="H22" s="19" t="s">
        <v>81</v>
      </c>
      <c r="I22"/>
      <c r="J22"/>
      <c r="K22"/>
      <c r="L22"/>
    </row>
    <row r="23" ht="15" customHeight="1" spans="8:12" x14ac:dyDescent="0.25">
      <c r="H23"/>
      <c r="I23"/>
      <c r="J23"/>
      <c r="K23"/>
      <c r="L23"/>
    </row>
  </sheetData>
  <mergeCells count="7">
    <mergeCell ref="H1:L1"/>
    <mergeCell ref="H2:L6"/>
    <mergeCell ref="H10:L12"/>
    <mergeCell ref="H14:L16"/>
    <mergeCell ref="H17:L17"/>
    <mergeCell ref="I20:L20"/>
    <mergeCell ref="H22:L23"/>
  </mergeCells>
  <conditionalFormatting sqref="I20">
    <cfRule type="expression" dxfId="2" priority="1">
      <formula>I20&lt;&gt;"Klopt"</formula>
    </cfRule>
  </conditionalFormatting>
  <pageMargins left="0.5" right="0.5" top="0.6" bottom="0.6" header="0.3" footer="0.3"/>
  <pageSetup paperSize="9" orientation="landscape" scale="8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5"/>
  <sheetViews>
    <sheetView workbookViewId="0" zoomScale="100">
      <selection activeCell="E3" sqref="E3"/>
    </sheetView>
  </sheetViews>
  <sheetFormatPr defaultRowHeight="15" outlineLevelRow="0" outlineLevelCol="0" x14ac:dyDescent="55"/>
  <cols>
    <col min="1" max="1" width="13" customWidth="1"/>
    <col min="2" max="2" width="23" customWidth="1"/>
    <col min="3" max="3" width="13" customWidth="1"/>
    <col min="4" max="4" width="14" customWidth="1"/>
    <col min="5" max="5" width="40" customWidth="1"/>
    <col min="6" max="6" width="3" customWidth="1"/>
    <col min="7" max="7" width="20" customWidth="1"/>
    <col min="8" max="8" width="48" customWidth="1"/>
  </cols>
  <sheetData>
    <row r="1" ht="21" customHeight="1" spans="1:8" x14ac:dyDescent="0.25">
      <c r="A1" s="11" t="s">
        <v>33</v>
      </c>
      <c r="B1" s="11" t="s">
        <v>82</v>
      </c>
      <c r="C1" s="12" t="s">
        <v>83</v>
      </c>
      <c r="G1" s="14" t="s">
        <v>84</v>
      </c>
      <c r="H1"/>
    </row>
    <row r="2" ht="15" customHeight="1" spans="1:8" x14ac:dyDescent="0.25">
      <c r="A2" s="16" t="s">
        <v>85</v>
      </c>
      <c r="B2" s="16" t="s">
        <v>86</v>
      </c>
      <c r="C2" s="17">
        <v>4235.5</v>
      </c>
      <c r="D2" s="13" t="s">
        <v>31</v>
      </c>
      <c r="E2" s="28" t="s">
        <v>87</v>
      </c>
      <c r="G2" s="19" t="s">
        <v>88</v>
      </c>
      <c r="H2"/>
    </row>
    <row r="3" ht="15" customHeight="1" spans="1:8" x14ac:dyDescent="0.25">
      <c r="A3" s="16" t="s">
        <v>89</v>
      </c>
      <c r="B3" s="16" t="s">
        <v>90</v>
      </c>
      <c r="C3" s="17">
        <v>1980</v>
      </c>
      <c r="D3" s="13" t="s">
        <v>91</v>
      </c>
      <c r="E3" s="29" cm="1">
        <f t="array" ref="E3">_xlfn.LET(
  _xlpm.memo, E2,
  _xlpm.refs, _xlfn.IFNA(REGEXEXTRACT(_xlpm.memo, "F-[0-9]{2}-[0-9]{4}", 1, 1), "-"),
  SUM(SUMIFS(C2:C7, A2:A7, _xlpm.refs))
)</f>
        <v>25085.75</v>
      </c>
      <c r="G3"/>
      <c r="H3"/>
    </row>
    <row r="4" ht="15" customHeight="1" spans="1:8" x14ac:dyDescent="0.25">
      <c r="A4" s="16" t="s">
        <v>92</v>
      </c>
      <c r="B4" s="16" t="s">
        <v>86</v>
      </c>
      <c r="C4" s="17">
        <v>12100.25</v>
      </c>
      <c r="G4"/>
      <c r="H4"/>
    </row>
    <row r="5" ht="15" customHeight="1" spans="1:8" x14ac:dyDescent="0.25">
      <c r="A5" s="16" t="s">
        <v>93</v>
      </c>
      <c r="B5" s="16" t="s">
        <v>94</v>
      </c>
      <c r="C5" s="17">
        <v>760</v>
      </c>
      <c r="G5"/>
      <c r="H5"/>
    </row>
    <row r="6" ht="15" customHeight="1" spans="1:3" x14ac:dyDescent="0.25">
      <c r="A6" s="16" t="s">
        <v>95</v>
      </c>
      <c r="B6" s="16" t="s">
        <v>86</v>
      </c>
      <c r="C6" s="17">
        <v>8750</v>
      </c>
    </row>
    <row r="7" ht="15" customHeight="1" spans="1:8" x14ac:dyDescent="0.25">
      <c r="A7" s="16" t="s">
        <v>96</v>
      </c>
      <c r="B7" s="16" t="s">
        <v>97</v>
      </c>
      <c r="C7" s="17">
        <v>3025</v>
      </c>
      <c r="G7" s="21" t="s">
        <v>39</v>
      </c>
      <c r="H7" s="22" t="s">
        <v>98</v>
      </c>
    </row>
    <row r="8" ht="15" customHeight="1" spans="7:7" x14ac:dyDescent="0.25">
      <c r="G8" s="21" t="s">
        <v>41</v>
      </c>
    </row>
    <row r="9" ht="15" customHeight="1" spans="7:8" x14ac:dyDescent="0.25">
      <c r="G9" s="23" t="s">
        <v>99</v>
      </c>
      <c r="H9" s="24"/>
    </row>
    <row r="10" ht="15" customHeight="1" spans="7:8" x14ac:dyDescent="0.25">
      <c r="G10" s="24"/>
      <c r="H10" s="24"/>
    </row>
    <row r="11" ht="15" customHeight="1" spans="7:8" x14ac:dyDescent="0.25">
      <c r="G11" s="24"/>
      <c r="H11" s="24"/>
    </row>
    <row r="12" ht="15" customHeight="1" spans="7:8" x14ac:dyDescent="0.25">
      <c r="G12" s="24"/>
      <c r="H12" s="24"/>
    </row>
    <row r="13" ht="15" customHeight="1" spans="7:8" x14ac:dyDescent="0.25">
      <c r="G13" s="24"/>
      <c r="H13" s="24"/>
    </row>
    <row r="14" ht="15" customHeight="1" spans="7:8" x14ac:dyDescent="0.25">
      <c r="G14" s="24"/>
      <c r="H14" s="24"/>
    </row>
    <row r="15" ht="15" customHeight="1" spans="7:7" x14ac:dyDescent="0.25">
      <c r="G15" s="21" t="s">
        <v>43</v>
      </c>
    </row>
    <row r="16" ht="15" customHeight="1" spans="7:8" x14ac:dyDescent="0.25">
      <c r="G16" s="23" t="s">
        <v>100</v>
      </c>
      <c r="H16" s="24"/>
    </row>
    <row r="17" ht="15" customHeight="1" spans="7:8" x14ac:dyDescent="0.25">
      <c r="G17" s="24"/>
      <c r="H17" s="24"/>
    </row>
    <row r="18" ht="15" customHeight="1" spans="7:8" x14ac:dyDescent="0.25">
      <c r="G18" s="24"/>
      <c r="H18" s="24"/>
    </row>
    <row r="19" ht="15" customHeight="1" spans="7:8" x14ac:dyDescent="0.25">
      <c r="G19" s="24"/>
      <c r="H19" s="24"/>
    </row>
    <row r="20" ht="15" customHeight="1" spans="7:8" x14ac:dyDescent="0.25">
      <c r="G20" s="24"/>
      <c r="H20" s="24"/>
    </row>
    <row r="21" ht="15" customHeight="1" spans="7:8" x14ac:dyDescent="0.25">
      <c r="G21" s="24"/>
      <c r="H21" s="24"/>
    </row>
    <row r="22" ht="15" customHeight="1" spans="7:8" x14ac:dyDescent="0.25">
      <c r="G22" s="25" t="s">
        <v>45</v>
      </c>
      <c r="H22"/>
    </row>
    <row r="23" ht="15" customHeight="1" x14ac:dyDescent="0.25"/>
    <row r="24" ht="15" customHeight="1" spans="7:8" x14ac:dyDescent="0.25">
      <c r="G24" s="21" t="s">
        <v>46</v>
      </c>
      <c r="H24" s="30">
        <v>25085.75</v>
      </c>
    </row>
    <row r="25" ht="15" customHeight="1" spans="7:8" x14ac:dyDescent="0.25">
      <c r="G25" s="21" t="s">
        <v>22</v>
      </c>
      <c r="H25" s="26" t="str" cm="1">
        <f t="array" ref="H25">IF(IF(ISERROR(E3)+ISERROR($H$24)=2,ERROR.TYPE(E3)=ERROR.TYPE($H$24),IF(ISERROR(E3)+ISERROR($H$24)=1,FALSE,IF(ISNUMBER(E3)*ISNUMBER($H$24)=1,ABS(E3-$H$24)&lt;=1E-9*(1+ABS($H$24)),EXACT(E3&amp;"",$H$24&amp;"")))),"Klopt","Wijkt af")</f>
        <v>Klopt</v>
      </c>
    </row>
  </sheetData>
  <mergeCells count="5">
    <mergeCell ref="G1:H1"/>
    <mergeCell ref="G2:H5"/>
    <mergeCell ref="G9:H14"/>
    <mergeCell ref="G16:H21"/>
    <mergeCell ref="G22:H22"/>
  </mergeCells>
  <conditionalFormatting sqref="H25">
    <cfRule type="expression" dxfId="3" priority="1">
      <formula>H25&lt;&gt;"Klopt"</formula>
    </cfRule>
  </conditionalFormatting>
  <pageMargins left="0.5" right="0.5" top="0.6" bottom="0.6" header="0.3" footer="0.3"/>
  <pageSetup paperSize="9" orientation="landscape" scale="79"/>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REGEXEXTRACT: Voorbeeldwerkmap van DivZero</dc:title>
  <dc:subject>Haal het deel uit een tekst dat bij een patroon past, zoals een factuurnummer uit een bankomschrijving.</dc:subject>
  <dc:description/>
  <dc:language>nl-NL</dc:language>
  <cp:keywords/>
  <cp:category/>
  <cp:lastModifiedBy>DivZero</cp:lastModifiedBy>
  <dcterms:created xsi:type="dcterms:W3CDTF">2026-10-23T15:24:07Z</dcterms:created>
  <dcterms:modified xsi:type="dcterms:W3CDTF">2026-10-23T15:24:07Z</dcterms:modified>
</cp:coreProperties>
</file>