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'Intermediate'!$A$1:$G$16</definedName>
    <definedName name="_xlnm.Print_Area" localSheetId="3">'Advanced'!$A$1:$L$22</definedName>
    <definedName name="_xlnm.Print_Area" localSheetId="4">'Master'!$A$1:$H$25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<sst xmlns="http://schemas.openxmlformats.org/spreadsheetml/2006/main" count="131" uniqueCount="102">
  <si>
    <t>REGEXEXTRACT</t>
  </si>
  <si>
    <t>DivZero example workbook</t>
  </si>
  <si>
    <t>What it does</t>
  </si>
  <si>
    <t>Pull the part of a text that fits a pattern, such as an invoice number inside a bank description.</t>
  </si>
  <si>
    <t>Formula page</t>
  </si>
  <si>
    <t>https://divzero.app/en/functions/regexextract/</t>
  </si>
  <si>
    <t>The examples in this file</t>
  </si>
  <si>
    <t>Beginner</t>
  </si>
  <si>
    <t>Pull an invoice number out of a bank description</t>
  </si>
  <si>
    <t>Intermediate</t>
  </si>
  <si>
    <t>Read an asset number from a description as a number</t>
  </si>
  <si>
    <t>Advanced</t>
  </si>
  <si>
    <t>Split a journal key into its four parts</t>
  </si>
  <si>
    <t>Master</t>
  </si>
  <si>
    <t>Total every invoice a credit note memo mentions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</si>
  <si>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</si>
  <si>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</si>
  <si>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</si>
  <si>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</si>
  <si>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</si>
  <si>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</si>
  <si>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</si>
  <si>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</si>
  <si>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</si>
  <si>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</si>
  <si>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</si>
  <si>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(REGEXEXTRACT) needs Microsoft 365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</si>
  <si>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</si>
  <si>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</si>
  <si>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</si>
  <si>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Date</t>
  </si>
  <si>
    <t>Description</t>
  </si>
  <si>
    <t>Amount</t>
  </si>
  <si>
    <t>Invoice no.</t>
  </si>
  <si>
    <t>Beginner: Pull an invoice number out of a bank description</t>
  </si>
  <si>
    <t>SEPA Overboeking Bakker Metaal BV INV-250871 dank u</t>
  </si>
  <si>
    <t>You are matching the January receipts on the client's bank statement to open invoices. Every description carries the invoice number as INV- followed by six digits, but the words around it differ per payer, so a fixed position does not work.</t>
  </si>
  <si>
    <t>iDEAL Kroon Bouw betaling INV-250902 en INV-250903</t>
  </si>
  <si>
    <t>Betaling Smit Handel factuur INV-251004 restant</t>
  </si>
  <si>
    <t>Formula cell</t>
  </si>
  <si>
    <t>D2</t>
  </si>
  <si>
    <t>Formula (comma separators)</t>
  </si>
  <si>
    <t>=REGEXEXTRACT(B2, "INV-[0-9]{6}")</t>
  </si>
  <si>
    <t>Formula (semicolon separators)</t>
  </si>
  <si>
    <t>=REGEXEXTRACT(B2; "INV-[0-9]{6}")</t>
  </si>
  <si>
    <t>Plain text. The formula in the cell itself follows your Excel's separators.</t>
  </si>
  <si>
    <t>Expected result</t>
  </si>
  <si>
    <t>INV-250871</t>
  </si>
  <si>
    <t>Entry no.</t>
  </si>
  <si>
    <t>Asset no.</t>
  </si>
  <si>
    <t>Intermediate: Read an asset number from a description as a number</t>
  </si>
  <si>
    <t>25-0611</t>
  </si>
  <si>
    <t>Laptop Dell Latitude 5440 AS-10458</t>
  </si>
  <si>
    <t>25-0634</t>
  </si>
  <si>
    <t>Bureaustoel Ahrend Axia AS-10471</t>
  </si>
  <si>
    <t>You test additions to fixed assets. Each purchase invoice line ends with an asset tag, AS- and five digits, and the fixed asset register (activastaat) stores those five digits as a number. The description also holds a model number, so the first number in the text is the wrong one.</t>
  </si>
  <si>
    <t>25-0652</t>
  </si>
  <si>
    <t>Heftruck Linde E16 AS-10503</t>
  </si>
  <si>
    <t>25-0689</t>
  </si>
  <si>
    <t>Printer HP LaserJet M428 AS-10512</t>
  </si>
  <si>
    <t>=VALUE(REGEXEXTRACT(B2, "[0-9]{5}$"))</t>
  </si>
  <si>
    <t>=VALUE(REGEXEXTRACT(B2; "[0-9]{5}$"))</t>
  </si>
  <si>
    <t>Journal key</t>
  </si>
  <si>
    <t>Amount excl. VAT</t>
  </si>
  <si>
    <t>Journal</t>
  </si>
  <si>
    <t>Relation</t>
  </si>
  <si>
    <t>VAT %</t>
  </si>
  <si>
    <t>Advanced: Split a journal key into its four parts</t>
  </si>
  <si>
    <t>VRK|25-0388|D1002|21%</t>
  </si>
  <si>
    <t>25-0388</t>
  </si>
  <si>
    <t>D1002</t>
  </si>
  <si>
    <t>21</t>
  </si>
  <si>
    <t>A client's export holds one key per journal line, built as journal, entry no., relation and VAT percentage, separated by pipes. You want the four parts in four cells to test the VAT, and keys with a different build must be flagged, not cut up wrongly.</t>
  </si>
  <si>
    <t>VRK|25-0391|D1007|9%</t>
  </si>
  <si>
    <t>INK|25-0145|C2001|21%</t>
  </si>
  <si>
    <t>MEM|25-0912|D1002|0%</t>
  </si>
  <si>
    <t>VRK/25-0399/D1004/21%</t>
  </si>
  <si>
    <t>C2:F2</t>
  </si>
  <si>
    <t xml:space="preserve">=IFNA(REGEXEXTRACT(A2,
  "^([A-Z]{3})\|([0-9]{2}-[0-9]{4})\|([A-Z][0-9]{4})\|([0-9]+)%$", 2), "Check key")</t>
  </si>
  <si>
    <t xml:space="preserve">=IFNA(REGEXEXTRACT(A2;
  "^([A-Z]{3})\|([0-9]{2}-[0-9]{4})\|([A-Z][0-9]{4})\|([0-9]+)%$"; 2); "Check key")</t>
  </si>
  <si>
    <t>VRK</t>
  </si>
  <si>
    <t>Dataset: The formula sits in `C2` and fills `C2:F2`; `D2:F6` must stay empty if you copy it down for every key.</t>
  </si>
  <si>
    <t>Customer</t>
  </si>
  <si>
    <t>Open amount</t>
  </si>
  <si>
    <t>Master: Total every invoice a credit note memo mentions</t>
  </si>
  <si>
    <t>F-25-1204</t>
  </si>
  <si>
    <t>Dijkstra Techniek BV</t>
  </si>
  <si>
    <t>Memo</t>
  </si>
  <si>
    <t>Creditnota Dijkstra Techniek: korting op f-25-1204, F-25-1211 en F-25-1219 (levering te laat)</t>
  </si>
  <si>
    <t>A credit note memo names the invoices it corrects, typed by hand: the case varies and the number of invoices differs per memo. You want the open amount of all invoices it mentions in one cell, to compare with the credit note total.</t>
  </si>
  <si>
    <t>F-25-1207</t>
  </si>
  <si>
    <t>Van Rijn Logistiek BV</t>
  </si>
  <si>
    <t>Credited</t>
  </si>
  <si>
    <t>F-25-1211</t>
  </si>
  <si>
    <t>F-25-1215</t>
  </si>
  <si>
    <t>Meijer Staalbouw BV</t>
  </si>
  <si>
    <t>F-25-1219</t>
  </si>
  <si>
    <t>F-25-1223</t>
  </si>
  <si>
    <t>Smit Verpakking BV</t>
  </si>
  <si>
    <t>E3</t>
  </si>
  <si>
    <t xml:space="preserve">=LET(
  memo, E2,
  refs, IFNA(REGEXEXTRACT(memo, "F-[0-9]{2}-[0-9]{4}", 1,
    1), "-"),
  SUM(SUMIFS(C2:C7, A2:A7, refs))
)</t>
  </si>
  <si>
    <t xml:space="preserve">=LET(
  memo; E2;
  refs; IFNA(REGEXEXTRACT(memo; "F-[0-9]{2}-[0-9]{4}"; 1;
    1); "-");
  SUM(SUMIFS(C2:C7; A2:A7; refs))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</si>
</sst>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164" fontId="4" fillId="0" borderId="1" xfId="0" applyNumberFormat="1" applyFont="1" applyBorder="1"/>
    <xf numFmtId="0" fontId="4" fillId="0" borderId="1" xfId="0" applyFont="1" applyBorder="1"/>
    <xf numFmtId="165"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0" fontId="4" fillId="2" borderId="1" xfId="0"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egexextr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4" customWidth="1"/>
    <col min="2" max="2" width="40" customWidth="1"/>
    <col min="3" max="4" width="13"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v>46027</v>
      </c>
      <c r="B2" s="16" t="s">
        <v>35</v>
      </c>
      <c r="C2" s="17">
        <v>4235.5</v>
      </c>
      <c r="D2" s="18" t="str" cm="1">
        <f t="array" ref="D2">REGEXEXTRACT(B2, "INV-[0-9]{6}")</f>
        <v>INV-250871</v>
      </c>
      <c r="F2" s="19" t="s">
        <v>36</v>
      </c>
      <c r="G2"/>
    </row>
    <row r="3" ht="15" customHeight="1" spans="1:7" x14ac:dyDescent="0.25">
      <c r="A3" s="15">
        <v>46028</v>
      </c>
      <c r="B3" s="16" t="s">
        <v>37</v>
      </c>
      <c r="C3" s="17">
        <v>12100.25</v>
      </c>
      <c r="D3" s="20" t="str">
        <f>REGEXEXTRACT(B3, "INV-[0-9]{6}")</f>
        <v>INV-250902</v>
      </c>
      <c r="F3"/>
      <c r="G3"/>
    </row>
    <row r="4" ht="15" customHeight="1" spans="1:7" x14ac:dyDescent="0.25">
      <c r="A4" s="15">
        <v>46029</v>
      </c>
      <c r="B4" s="16" t="s">
        <v>38</v>
      </c>
      <c r="C4" s="17">
        <v>980</v>
      </c>
      <c r="D4" s="20" t="str">
        <f>REGEXEXTRACT(B4, "INV-[0-9]{6}")</f>
        <v>INV-251004</v>
      </c>
      <c r="F4"/>
      <c r="G4"/>
    </row>
    <row r="5" ht="15" customHeight="1" spans="6:7" x14ac:dyDescent="0.25">
      <c r="F5"/>
      <c r="G5"/>
    </row>
    <row r="6" ht="15" customHeight="1" x14ac:dyDescent="0.25"/>
    <row r="7" ht="15" customHeight="1" spans="6:7" x14ac:dyDescent="0.25">
      <c r="F7" s="21" t="s">
        <v>39</v>
      </c>
      <c r="G7" s="22" t="s">
        <v>40</v>
      </c>
    </row>
    <row r="8" ht="15" customHeight="1" spans="6:6" x14ac:dyDescent="0.25">
      <c r="F8" s="21" t="s">
        <v>41</v>
      </c>
    </row>
    <row r="9" ht="15" customHeight="1" spans="6:7" x14ac:dyDescent="0.25">
      <c r="F9" s="23" t="s">
        <v>42</v>
      </c>
      <c r="G9" s="24"/>
    </row>
    <row r="10" ht="15" customHeight="1" spans="6:6" x14ac:dyDescent="0.25">
      <c r="F10" s="21" t="s">
        <v>43</v>
      </c>
    </row>
    <row r="11" ht="15" customHeight="1" spans="6:7" x14ac:dyDescent="0.25">
      <c r="F11" s="23" t="s">
        <v>44</v>
      </c>
      <c r="G11" s="24"/>
    </row>
    <row r="12" ht="15" customHeight="1" spans="6:7" x14ac:dyDescent="0.25">
      <c r="F12" s="25" t="s">
        <v>45</v>
      </c>
      <c r="G12"/>
    </row>
    <row r="13" ht="15" customHeight="1" x14ac:dyDescent="0.25"/>
    <row r="14" ht="15" customHeight="1" spans="6:7" x14ac:dyDescent="0.25">
      <c r="F14" s="21" t="s">
        <v>46</v>
      </c>
      <c r="G14" s="9" t="s">
        <v>47</v>
      </c>
    </row>
    <row r="15" ht="15" customHeight="1" spans="6:7" x14ac:dyDescent="0.25">
      <c r="F15" s="21" t="s">
        <v>22</v>
      </c>
      <c r="G15" s="26"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91"/>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2" customWidth="1"/>
    <col min="2" max="2" width="36" customWidth="1"/>
    <col min="3" max="3" width="13" customWidth="1"/>
    <col min="4" max="4" width="11" customWidth="1"/>
    <col min="5" max="5" width="3" customWidth="1"/>
    <col min="6" max="6" width="20" customWidth="1"/>
    <col min="7" max="7" width="48" customWidth="1"/>
  </cols>
  <sheetData>
    <row r="1" ht="18" customHeight="1" spans="1:7" x14ac:dyDescent="0.25">
      <c r="A1" s="11" t="s">
        <v>48</v>
      </c>
      <c r="B1" s="11" t="s">
        <v>31</v>
      </c>
      <c r="C1" s="12" t="s">
        <v>32</v>
      </c>
      <c r="D1" s="13" t="s">
        <v>49</v>
      </c>
      <c r="F1" s="14" t="s">
        <v>50</v>
      </c>
      <c r="G1"/>
    </row>
    <row r="2" ht="18" customHeight="1" spans="1:7" x14ac:dyDescent="0.25">
      <c r="A2" s="16" t="s">
        <v>51</v>
      </c>
      <c r="B2" s="16" t="s">
        <v>52</v>
      </c>
      <c r="C2" s="17">
        <v>1189</v>
      </c>
      <c r="D2" s="18" cm="1">
        <f t="array" ref="D2">VALUE(REGEXEXTRACT(B2, "[0-9]{5}$"))</f>
        <v>10458</v>
      </c>
      <c r="F2"/>
      <c r="G2"/>
    </row>
    <row r="3" ht="15" customHeight="1" spans="1:7" x14ac:dyDescent="0.25">
      <c r="A3" s="16" t="s">
        <v>53</v>
      </c>
      <c r="B3" s="16" t="s">
        <v>54</v>
      </c>
      <c r="C3" s="17">
        <v>645</v>
      </c>
      <c r="D3" s="20">
        <f>VALUE(REGEXEXTRACT(B3, "[0-9]{5}$"))</f>
        <v>10471</v>
      </c>
      <c r="F3" s="19" t="s">
        <v>55</v>
      </c>
      <c r="G3"/>
    </row>
    <row r="4" ht="15" customHeight="1" spans="1:7" x14ac:dyDescent="0.25">
      <c r="A4" s="16" t="s">
        <v>56</v>
      </c>
      <c r="B4" s="16" t="s">
        <v>57</v>
      </c>
      <c r="C4" s="17">
        <v>18250</v>
      </c>
      <c r="D4" s="20">
        <f>VALUE(REGEXEXTRACT(B4, "[0-9]{5}$"))</f>
        <v>10503</v>
      </c>
      <c r="F4"/>
      <c r="G4"/>
    </row>
    <row r="5" ht="15" customHeight="1" spans="1:7" x14ac:dyDescent="0.25">
      <c r="A5" s="16" t="s">
        <v>58</v>
      </c>
      <c r="B5" s="16" t="s">
        <v>59</v>
      </c>
      <c r="C5" s="17">
        <v>389</v>
      </c>
      <c r="D5" s="20">
        <f>VALUE(REGEXEXTRACT(B5, "[0-9]{5}$"))</f>
        <v>10512</v>
      </c>
      <c r="F5"/>
      <c r="G5"/>
    </row>
    <row r="6" ht="15" customHeight="1" spans="6:7" x14ac:dyDescent="0.25">
      <c r="F6"/>
      <c r="G6"/>
    </row>
    <row r="7" ht="15" customHeight="1" x14ac:dyDescent="0.25"/>
    <row r="8" ht="15" customHeight="1" spans="6:7" x14ac:dyDescent="0.25">
      <c r="F8" s="21" t="s">
        <v>39</v>
      </c>
      <c r="G8" s="22" t="s">
        <v>40</v>
      </c>
    </row>
    <row r="9" ht="15" customHeight="1" spans="6:6" x14ac:dyDescent="0.25">
      <c r="F9" s="21" t="s">
        <v>41</v>
      </c>
    </row>
    <row r="10" ht="15" customHeight="1" spans="6:7" x14ac:dyDescent="0.25">
      <c r="F10" s="23" t="s">
        <v>60</v>
      </c>
      <c r="G10" s="24"/>
    </row>
    <row r="11" ht="15" customHeight="1" spans="6:6" x14ac:dyDescent="0.25">
      <c r="F11" s="21" t="s">
        <v>43</v>
      </c>
    </row>
    <row r="12" ht="15" customHeight="1" spans="6:7" x14ac:dyDescent="0.25">
      <c r="F12" s="23" t="s">
        <v>61</v>
      </c>
      <c r="G12" s="24"/>
    </row>
    <row r="13" ht="15" customHeight="1" spans="6:7" x14ac:dyDescent="0.25">
      <c r="F13" s="25" t="s">
        <v>45</v>
      </c>
      <c r="G13"/>
    </row>
    <row r="14" ht="15" customHeight="1" x14ac:dyDescent="0.25"/>
    <row r="15" ht="15" customHeight="1" spans="6:7" x14ac:dyDescent="0.25">
      <c r="F15" s="21" t="s">
        <v>46</v>
      </c>
      <c r="G15" s="27">
        <v>10458</v>
      </c>
    </row>
    <row r="16" ht="15" customHeight="1" spans="6:7" x14ac:dyDescent="0.25">
      <c r="F16" s="21" t="s">
        <v>22</v>
      </c>
      <c r="G16" s="26" t="str" cm="1">
        <f t="array" ref="G16">IF(IF(ISERROR(D2)+ISERROR($G$15)=2,ERROR.TYPE(D2)=ERROR.TYPE($G$15),IF(ISERROR(D2)+ISERROR($G$15)=1,FALSE,IF(ISNUMBER(D2)*ISNUMBER($G$15)=1,ABS(D2-$G$15)&lt;=1E-9*(1+ABS($G$15)),EXACT(D2&amp;"",$G$15&amp;"")))),"OK","Differs")</f>
        <v>OK</v>
      </c>
    </row>
  </sheetData>
  <mergeCells count="5">
    <mergeCell ref="F1:G2"/>
    <mergeCell ref="F3:G6"/>
    <mergeCell ref="F10:G10"/>
    <mergeCell ref="F12:G12"/>
    <mergeCell ref="F13:G13"/>
  </mergeCells>
  <conditionalFormatting sqref="G16">
    <cfRule type="expression" dxfId="1" priority="1">
      <formula>G16&lt;&gt;"OK"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L22"/>
  <sheetViews>
    <sheetView workbookViewId="0" zoomScale="100">
      <selection activeCell="C2" sqref="C2"/>
    </sheetView>
  </sheetViews>
  <sheetFormatPr defaultRowHeight="15" outlineLevelRow="0" outlineLevelCol="0" x14ac:dyDescent="55"/>
  <cols>
    <col min="1" max="1" width="23" customWidth="1"/>
    <col min="2" max="2" width="19" customWidth="1"/>
    <col min="3" max="3" width="10" customWidth="1"/>
    <col min="4" max="4" width="11" customWidth="1"/>
    <col min="5" max="6" width="10" customWidth="1"/>
    <col min="7" max="7" width="3" customWidth="1"/>
    <col min="8" max="8" width="20" customWidth="1"/>
    <col min="9" max="12" width="12" customWidth="1"/>
  </cols>
  <sheetData>
    <row r="1" ht="21" customHeight="1" spans="1:12" x14ac:dyDescent="0.25">
      <c r="A1" s="11" t="s">
        <v>62</v>
      </c>
      <c r="B1" s="12" t="s">
        <v>63</v>
      </c>
      <c r="C1" s="13" t="s">
        <v>64</v>
      </c>
      <c r="D1" s="13" t="s">
        <v>48</v>
      </c>
      <c r="E1" s="13" t="s">
        <v>65</v>
      </c>
      <c r="F1" s="13" t="s">
        <v>66</v>
      </c>
      <c r="H1" s="14" t="s">
        <v>67</v>
      </c>
      <c r="I1"/>
      <c r="J1"/>
      <c r="K1"/>
      <c r="L1"/>
    </row>
    <row r="2" ht="15" customHeight="1" spans="1:12" x14ac:dyDescent="0.25">
      <c r="A2" s="16" t="s">
        <v>68</v>
      </c>
      <c r="B2" s="17">
        <v>1850</v>
      </c>
      <c r="C2" s="18" t="str" cm="1">
        <f t="array" ref="C2:F2">_xlfn.IFNA(REGEXEXTRACT(A2, "^([A-Z]{3})\|([0-9]{2}-[0-9]{4})\|([A-Z][0-9]{4})\|([0-9]+)%$", 2), "Check key")</f>
        <v>VRK</v>
      </c>
      <c r="D2" s="20" t="s">
        <v>69</v>
      </c>
      <c r="E2" s="20" t="s">
        <v>70</v>
      </c>
      <c r="F2" s="20" t="s">
        <v>71</v>
      </c>
      <c r="H2" s="19" t="s">
        <v>72</v>
      </c>
      <c r="I2"/>
      <c r="J2"/>
      <c r="K2"/>
      <c r="L2"/>
    </row>
    <row r="3" ht="15" customHeight="1" spans="1:12" x14ac:dyDescent="0.25">
      <c r="A3" s="16" t="s">
        <v>73</v>
      </c>
      <c r="B3" s="17">
        <v>420</v>
      </c>
      <c r="H3"/>
      <c r="I3"/>
      <c r="J3"/>
      <c r="K3"/>
      <c r="L3"/>
    </row>
    <row r="4" ht="15" customHeight="1" spans="1:12" x14ac:dyDescent="0.25">
      <c r="A4" s="16" t="s">
        <v>74</v>
      </c>
      <c r="B4" s="17">
        <v>3000</v>
      </c>
      <c r="H4"/>
      <c r="I4"/>
      <c r="J4"/>
      <c r="K4"/>
      <c r="L4"/>
    </row>
    <row r="5" ht="15" customHeight="1" spans="1:12" x14ac:dyDescent="0.25">
      <c r="A5" s="16" t="s">
        <v>75</v>
      </c>
      <c r="B5" s="17">
        <v>275</v>
      </c>
      <c r="H5"/>
      <c r="I5"/>
      <c r="J5"/>
      <c r="K5"/>
      <c r="L5"/>
    </row>
    <row r="6" ht="15" customHeight="1" spans="1:2" x14ac:dyDescent="0.25">
      <c r="A6" s="16" t="s">
        <v>76</v>
      </c>
      <c r="B6" s="17">
        <v>960</v>
      </c>
    </row>
    <row r="7" ht="15" customHeight="1" spans="8:9" x14ac:dyDescent="0.25">
      <c r="H7" s="21" t="s">
        <v>39</v>
      </c>
      <c r="I7" s="22" t="s">
        <v>77</v>
      </c>
    </row>
    <row r="8" ht="15" customHeight="1" spans="8:8" x14ac:dyDescent="0.25">
      <c r="H8" s="21" t="s">
        <v>41</v>
      </c>
    </row>
    <row r="9" ht="15" customHeight="1" spans="8:12" x14ac:dyDescent="0.25">
      <c r="H9" s="23" t="s">
        <v>78</v>
      </c>
      <c r="I9" s="24"/>
      <c r="J9" s="24"/>
      <c r="K9" s="24"/>
      <c r="L9" s="24"/>
    </row>
    <row r="10" ht="15" customHeight="1" spans="8:12" x14ac:dyDescent="0.25">
      <c r="H10" s="24"/>
      <c r="I10" s="24"/>
      <c r="J10" s="24"/>
      <c r="K10" s="24"/>
      <c r="L10" s="24"/>
    </row>
    <row r="11" ht="15" customHeight="1" spans="8:12" x14ac:dyDescent="0.25">
      <c r="H11" s="24"/>
      <c r="I11" s="24"/>
      <c r="J11" s="24"/>
      <c r="K11" s="24"/>
      <c r="L11" s="24"/>
    </row>
    <row r="12" ht="15" customHeight="1" spans="8:8" x14ac:dyDescent="0.25">
      <c r="H12" s="21" t="s">
        <v>43</v>
      </c>
    </row>
    <row r="13" ht="15" customHeight="1" spans="8:12" x14ac:dyDescent="0.25">
      <c r="H13" s="23" t="s">
        <v>79</v>
      </c>
      <c r="I13" s="24"/>
      <c r="J13" s="24"/>
      <c r="K13" s="24"/>
      <c r="L13" s="24"/>
    </row>
    <row r="14" ht="15" customHeight="1" spans="8:12" x14ac:dyDescent="0.25">
      <c r="H14" s="24"/>
      <c r="I14" s="24"/>
      <c r="J14" s="24"/>
      <c r="K14" s="24"/>
      <c r="L14" s="24"/>
    </row>
    <row r="15" ht="15" customHeight="1" spans="8:12" x14ac:dyDescent="0.25">
      <c r="H15" s="24"/>
      <c r="I15" s="24"/>
      <c r="J15" s="24"/>
      <c r="K15" s="24"/>
      <c r="L15" s="24"/>
    </row>
    <row r="16" ht="15" customHeight="1" spans="8:12" x14ac:dyDescent="0.25">
      <c r="H16" s="25" t="s">
        <v>45</v>
      </c>
      <c r="I16"/>
      <c r="J16"/>
      <c r="K16"/>
      <c r="L16"/>
    </row>
    <row r="17" ht="15" customHeight="1" x14ac:dyDescent="0.25"/>
    <row r="18" ht="15" customHeight="1" spans="8:12" x14ac:dyDescent="0.25">
      <c r="H18" s="21" t="s">
        <v>46</v>
      </c>
      <c r="I18" s="9" t="s">
        <v>80</v>
      </c>
      <c r="J18" s="9" t="s">
        <v>69</v>
      </c>
      <c r="K18" s="9" t="s">
        <v>70</v>
      </c>
      <c r="L18" s="9" t="s">
        <v>71</v>
      </c>
    </row>
    <row r="19" ht="15" customHeight="1" spans="8:12" x14ac:dyDescent="0.25">
      <c r="H19" s="21" t="s">
        <v>22</v>
      </c>
      <c r="I19" s="26" t="str" cm="1">
        <f t="array" ref="I19">IF(SUMPRODUCT(--NOT(IF(ISERROR(C2:F2)+ISERROR($I$18:$L$18)=2,ERROR.TYPE(C2:F2)=ERROR.TYPE($I$18:$L$18),IF(ISERROR(C2:F2)+ISERROR($I$18:$L$18)=1,FALSE,IF(ISNUMBER(C2:F2)*ISNUMBER($I$18:$L$18)=1,ABS(C2:F2-$I$18:$L$18)&lt;=1E-9*(1+ABS($I$18:$L$18)),EXACT(C2:F2&amp;"",$I$18:$L$18&amp;""))))))=0,"OK","Differs")</f>
        <v>OK</v>
      </c>
      <c r="J19"/>
      <c r="K19"/>
      <c r="L19"/>
    </row>
    <row r="20" ht="15" customHeight="1" x14ac:dyDescent="0.25"/>
    <row r="21" ht="15" customHeight="1" spans="8:12" x14ac:dyDescent="0.25">
      <c r="H21" s="19" t="s">
        <v>81</v>
      </c>
      <c r="I21"/>
      <c r="J21"/>
      <c r="K21"/>
      <c r="L21"/>
    </row>
    <row r="22" ht="15" customHeight="1" spans="8:12" x14ac:dyDescent="0.25">
      <c r="H22"/>
      <c r="I22"/>
      <c r="J22"/>
      <c r="K22"/>
      <c r="L22"/>
    </row>
  </sheetData>
  <mergeCells count="7">
    <mergeCell ref="H1:L1"/>
    <mergeCell ref="H2:L5"/>
    <mergeCell ref="H9:L11"/>
    <mergeCell ref="H13:L15"/>
    <mergeCell ref="H16:L16"/>
    <mergeCell ref="I19:L19"/>
    <mergeCell ref="H21:L22"/>
  </mergeCells>
  <conditionalFormatting sqref="I19">
    <cfRule type="expression" dxfId="2" priority="1">
      <formula>I19&lt;&gt;"OK"</formula>
    </cfRule>
  </conditionalFormatting>
  <pageMargins left="0.5" right="0.5" top="0.6" bottom="0.6" header="0.3" footer="0.3"/>
  <pageSetup paperSize="9" orientation="landscape" scale="8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5"/>
  <sheetViews>
    <sheetView workbookViewId="0" zoomScale="100">
      <selection activeCell="E3" sqref="E3"/>
    </sheetView>
  </sheetViews>
  <sheetFormatPr defaultRowHeight="15" outlineLevelRow="0" outlineLevelCol="0" x14ac:dyDescent="55"/>
  <cols>
    <col min="1" max="1" width="14" customWidth="1"/>
    <col min="2" max="2" width="23" customWidth="1"/>
    <col min="3" max="3" width="14" customWidth="1"/>
    <col min="4" max="4" width="10" customWidth="1"/>
    <col min="5" max="5" width="40" customWidth="1"/>
    <col min="6" max="6" width="3" customWidth="1"/>
    <col min="7" max="7" width="20" customWidth="1"/>
    <col min="8" max="8" width="48" customWidth="1"/>
  </cols>
  <sheetData>
    <row r="1" ht="21" customHeight="1" spans="1:8" x14ac:dyDescent="0.25">
      <c r="A1" s="11" t="s">
        <v>33</v>
      </c>
      <c r="B1" s="11" t="s">
        <v>82</v>
      </c>
      <c r="C1" s="12" t="s">
        <v>83</v>
      </c>
      <c r="G1" s="14" t="s">
        <v>84</v>
      </c>
      <c r="H1"/>
    </row>
    <row r="2" ht="15" customHeight="1" spans="1:8" x14ac:dyDescent="0.25">
      <c r="A2" s="16" t="s">
        <v>85</v>
      </c>
      <c r="B2" s="16" t="s">
        <v>86</v>
      </c>
      <c r="C2" s="17">
        <v>4235.5</v>
      </c>
      <c r="D2" s="13" t="s">
        <v>87</v>
      </c>
      <c r="E2" s="28" t="s">
        <v>88</v>
      </c>
      <c r="G2" s="19" t="s">
        <v>89</v>
      </c>
      <c r="H2"/>
    </row>
    <row r="3" ht="15" customHeight="1" spans="1:8" x14ac:dyDescent="0.25">
      <c r="A3" s="16" t="s">
        <v>90</v>
      </c>
      <c r="B3" s="16" t="s">
        <v>91</v>
      </c>
      <c r="C3" s="17">
        <v>1980</v>
      </c>
      <c r="D3" s="13" t="s">
        <v>92</v>
      </c>
      <c r="E3" s="29" cm="1">
        <f t="array" ref="E3">_xlfn.LET(
  _xlpm.memo, E2,
  _xlpm.refs, _xlfn.IFNA(REGEXEXTRACT(_xlpm.memo, "F-[0-9]{2}-[0-9]{4}", 1, 1), "-"),
  SUM(SUMIFS(C2:C7, A2:A7, _xlpm.refs))
)</f>
        <v>25085.75</v>
      </c>
      <c r="G3"/>
      <c r="H3"/>
    </row>
    <row r="4" ht="15" customHeight="1" spans="1:8" x14ac:dyDescent="0.25">
      <c r="A4" s="16" t="s">
        <v>93</v>
      </c>
      <c r="B4" s="16" t="s">
        <v>86</v>
      </c>
      <c r="C4" s="17">
        <v>12100.25</v>
      </c>
      <c r="G4"/>
      <c r="H4"/>
    </row>
    <row r="5" ht="15" customHeight="1" spans="1:8" x14ac:dyDescent="0.25">
      <c r="A5" s="16" t="s">
        <v>94</v>
      </c>
      <c r="B5" s="16" t="s">
        <v>95</v>
      </c>
      <c r="C5" s="17">
        <v>760</v>
      </c>
      <c r="G5"/>
      <c r="H5"/>
    </row>
    <row r="6" ht="15" customHeight="1" spans="1:3" x14ac:dyDescent="0.25">
      <c r="A6" s="16" t="s">
        <v>96</v>
      </c>
      <c r="B6" s="16" t="s">
        <v>86</v>
      </c>
      <c r="C6" s="17">
        <v>8750</v>
      </c>
    </row>
    <row r="7" ht="15" customHeight="1" spans="1:8" x14ac:dyDescent="0.25">
      <c r="A7" s="16" t="s">
        <v>97</v>
      </c>
      <c r="B7" s="16" t="s">
        <v>98</v>
      </c>
      <c r="C7" s="17">
        <v>3025</v>
      </c>
      <c r="G7" s="21" t="s">
        <v>39</v>
      </c>
      <c r="H7" s="22" t="s">
        <v>99</v>
      </c>
    </row>
    <row r="8" ht="15" customHeight="1" spans="7:7" x14ac:dyDescent="0.25">
      <c r="G8" s="21" t="s">
        <v>41</v>
      </c>
    </row>
    <row r="9" ht="15" customHeight="1" spans="7:8" x14ac:dyDescent="0.25">
      <c r="G9" s="23" t="s">
        <v>100</v>
      </c>
      <c r="H9" s="24"/>
    </row>
    <row r="10" ht="15" customHeight="1" spans="7:8" x14ac:dyDescent="0.25">
      <c r="G10" s="24"/>
      <c r="H10" s="24"/>
    </row>
    <row r="11" ht="15" customHeight="1" spans="7:8" x14ac:dyDescent="0.25">
      <c r="G11" s="24"/>
      <c r="H11" s="24"/>
    </row>
    <row r="12" ht="15" customHeight="1" spans="7:8" x14ac:dyDescent="0.25">
      <c r="G12" s="24"/>
      <c r="H12" s="24"/>
    </row>
    <row r="13" ht="15" customHeight="1" spans="7:8" x14ac:dyDescent="0.25">
      <c r="G13" s="24"/>
      <c r="H13" s="24"/>
    </row>
    <row r="14" ht="15" customHeight="1" spans="7:8" x14ac:dyDescent="0.25">
      <c r="G14" s="24"/>
      <c r="H14" s="24"/>
    </row>
    <row r="15" ht="15" customHeight="1" spans="7:7" x14ac:dyDescent="0.25">
      <c r="G15" s="21" t="s">
        <v>43</v>
      </c>
    </row>
    <row r="16" ht="15" customHeight="1" spans="7:8" x14ac:dyDescent="0.25">
      <c r="G16" s="23" t="s">
        <v>101</v>
      </c>
      <c r="H16" s="24"/>
    </row>
    <row r="17" ht="15" customHeight="1" spans="7:8" x14ac:dyDescent="0.25">
      <c r="G17" s="24"/>
      <c r="H17" s="24"/>
    </row>
    <row r="18" ht="15" customHeight="1" spans="7:8" x14ac:dyDescent="0.25">
      <c r="G18" s="24"/>
      <c r="H18" s="24"/>
    </row>
    <row r="19" ht="15" customHeight="1" spans="7:8" x14ac:dyDescent="0.25">
      <c r="G19" s="24"/>
      <c r="H19" s="24"/>
    </row>
    <row r="20" ht="15" customHeight="1" spans="7:8" x14ac:dyDescent="0.25">
      <c r="G20" s="24"/>
      <c r="H20" s="24"/>
    </row>
    <row r="21" ht="15" customHeight="1" spans="7:8" x14ac:dyDescent="0.25">
      <c r="G21" s="24"/>
      <c r="H21" s="24"/>
    </row>
    <row r="22" ht="15" customHeight="1" spans="7:8" x14ac:dyDescent="0.25">
      <c r="G22" s="25" t="s">
        <v>45</v>
      </c>
      <c r="H22"/>
    </row>
    <row r="23" ht="15" customHeight="1" x14ac:dyDescent="0.25"/>
    <row r="24" ht="15" customHeight="1" spans="7:8" x14ac:dyDescent="0.25">
      <c r="G24" s="21" t="s">
        <v>46</v>
      </c>
      <c r="H24" s="30">
        <v>25085.75</v>
      </c>
    </row>
    <row r="25" ht="15" customHeight="1" spans="7:8" x14ac:dyDescent="0.25">
      <c r="G25" s="21" t="s">
        <v>22</v>
      </c>
      <c r="H25" s="26" t="str" cm="1">
        <f t="array" ref="H25">IF(IF(ISERROR(E3)+ISERROR($H$24)=2,ERROR.TYPE(E3)=ERROR.TYPE($H$24),IF(ISERROR(E3)+ISERROR($H$24)=1,FALSE,IF(ISNUMBER(E3)*ISNUMBER($H$24)=1,ABS(E3-$H$24)&lt;=1E-9*(1+ABS($H$24)),EXACT(E3&amp;"",$H$24&amp;"")))),"OK","Differs")</f>
        <v>OK</v>
      </c>
    </row>
  </sheetData>
  <mergeCells count="5">
    <mergeCell ref="G1:H1"/>
    <mergeCell ref="G2:H5"/>
    <mergeCell ref="G9:H14"/>
    <mergeCell ref="G16:H21"/>
    <mergeCell ref="G22:H22"/>
  </mergeCells>
  <conditionalFormatting sqref="H25">
    <cfRule type="expression" dxfId="3" priority="1">
      <formula>H25&lt;&gt;"OK"</formula>
    </cfRule>
  </conditionalFormatting>
  <pageMargins left="0.5" right="0.5" top="0.6" bottom="0.6" header="0.3" footer="0.3"/>
  <pageSetup paperSize="9" orientation="landscape" scale="8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REGEXEXTRACT: DivZero example workbook</dc:title>
  <dc:subject>Pull the part of a text that fits a pattern, such as an invoice number inside a bank description.</dc:subject>
  <dc:description/>
  <dc:language>en-US</dc:language>
  <cp:keywords/>
  <cp:category/>
  <cp:lastModifiedBy>DivZero</cp:lastModifiedBy>
  <dcterms:created xsi:type="dcterms:W3CDTF">2026-10-23T15:24:07Z</dcterms:created>
  <dcterms:modified xsi:type="dcterms:W3CDTF">2026-10-23T15:24:07Z</dcterms:modified>
</cp:coreProperties>
</file>