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'Beginner'!$A$1:$I$16</definedName>
    <definedName name="_xlnm.Print_Area" localSheetId="2">'Halfgevorderd'!$A$1:$I$21</definedName>
    <definedName name="_xlnm.Print_Area" localSheetId="3">'Gevorderd'!$A$1:$I$20</definedName>
    <definedName name="_xlnm.Print_Area" localSheetId="4">'Expert'!$A$1:$J$32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<sst xmlns="http://schemas.openxmlformats.org/spreadsheetml/2006/main" count="146" uniqueCount="93">
  <si>
    <t>MIN.ALS.VOORWAARDEN (Engels: MINIFS)</t>
  </si>
  <si>
    <t>Voorbeeldwerkmap van DivZero</t>
  </si>
  <si>
    <t>Wat ze doet</t>
  </si>
  <si>
    <t>Geeft het kleinste getal uit de rijen die aan een of meer voorwaarden voldoen, en 0 als geen enkele rij voldoet.</t>
  </si>
  <si>
    <t>Pagina op de site</t>
  </si>
  <si>
    <t>https://divzero.app/nl/functies/min-als-voorwaarden/</t>
  </si>
  <si>
    <t>De voorbeelden in dit bestand</t>
  </si>
  <si>
    <t>Beginner</t>
  </si>
  <si>
    <t>De oudste openstaande factuur op vervaldatum</t>
  </si>
  <si>
    <t>Halfgevorderd</t>
  </si>
  <si>
    <t>Laagste eenheidsprijs sinds de nieuwe prijsafspraak</t>
  </si>
  <si>
    <t>Gevorderd</t>
  </si>
  <si>
    <t>Regels meer dan 10% boven de laagste prijs markeren</t>
  </si>
  <si>
    <t>Expert</t>
  </si>
  <si>
    <t>Leveranciers met een eerste factuur in de nieuwe periode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</si>
  <si>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</si>
  <si>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</si>
  <si>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</si>
  <si>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</si>
  <si>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</si>
  <si>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</si>
  <si>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</si>
  <si>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</si>
  <si>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</si>
  <si>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</si>
  <si>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</si>
  <si>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(HOR.STAPELEN)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</si>
  <si>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</si>
  <si>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</si>
  <si>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</si>
  <si>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Factuurnr.</t>
  </si>
  <si>
    <t>Status</t>
  </si>
  <si>
    <t>Vervaldatum</t>
  </si>
  <si>
    <t>Open</t>
  </si>
  <si>
    <t>Beginner: De oudste openstaande factuur op vervaldatum</t>
  </si>
  <si>
    <t>F-25-0301</t>
  </si>
  <si>
    <t>Betaald</t>
  </si>
  <si>
    <t>Oudste vervaldatum</t>
  </si>
  <si>
    <t>Bij het testen van de waardering van de debiteuren van Veldhuis Installatie BV heb je een korte lijst verkoopfacturen met hun status. Je wilt de vroegste vervaldatum onder de facturen die nog openstaan, om te zien hoe ver terug de oudste openstaande post gaat. Betaalde facturen tellen niet mee, ook niet als hun vervaldatum eerder is.</t>
  </si>
  <si>
    <t>F-25-0318</t>
  </si>
  <si>
    <t>F-25-0322</t>
  </si>
  <si>
    <t>F-25-0340</t>
  </si>
  <si>
    <t>F-25-0355</t>
  </si>
  <si>
    <t>F-25-0361</t>
  </si>
  <si>
    <t>Formulecel</t>
  </si>
  <si>
    <t>F2</t>
  </si>
  <si>
    <t>Formule in Nederlandse Excel (puntkomma)</t>
  </si>
  <si>
    <t>=MIN.ALS.VOORWAARDEN(C2:C7; B2:B7; F1)</t>
  </si>
  <si>
    <t>Formule met Engelse functienamen (komma)</t>
  </si>
  <si>
    <t>=MINIFS(C2:C7, B2:B7, F1)</t>
  </si>
  <si>
    <t>Gewone tekst. De formule in de cel zelf volgt de scheidingstekens van jouw Excel.</t>
  </si>
  <si>
    <t>Verwacht resultaat</t>
  </si>
  <si>
    <t>Artikel</t>
  </si>
  <si>
    <t>Factuurdatum</t>
  </si>
  <si>
    <t>Eenheidsprijs</t>
  </si>
  <si>
    <t>Prijzen vanaf</t>
  </si>
  <si>
    <t>Halfgevorderd: Laagste eenheidsprijs sinds de nieuwe prijsafspraak</t>
  </si>
  <si>
    <t>CU-15</t>
  </si>
  <si>
    <t>CU-22</t>
  </si>
  <si>
    <t>Laagste prijs</t>
  </si>
  <si>
    <t>Leverancier Techniek Groothandel Pols BV heeft zijn prijzen op 1 juli 2025 opnieuw afgesproken. Voor je prijstest wil je per artikel de laagste eenheidsprijs die sinds die datum is gefactureerd, en wil je oudere facturen tegen een eerdere prijs negeren. Eén recente factuur heeft nog geen prijs omdat er een creditnota onderweg is, dus de prijscel is leeg. De formule staat in F4 en is bedoeld om naar beneden te kopiëren voor andere artikelen.</t>
  </si>
  <si>
    <t>VLV-08</t>
  </si>
  <si>
    <t>F4</t>
  </si>
  <si>
    <t xml:space="preserve">=MIN.ALS.VOORWAARDEN($C$2:$C$9; $A$2:$A$9; E4; $B$2:$B$9;
  "&gt;="&amp;$F$1)</t>
  </si>
  <si>
    <t>=MINIFS($C$2:$C$9, $A$2:$A$9, E4, $B$2:$B$9, "&gt;="&amp;$F$1)</t>
  </si>
  <si>
    <t>Gegevens: C8 is bewust leeg: de factuur heeft nog geen prijs.</t>
  </si>
  <si>
    <t>Leverancier</t>
  </si>
  <si>
    <t>Markering</t>
  </si>
  <si>
    <t>Tolerantie</t>
  </si>
  <si>
    <t>Gevorderd: Regels meer dan 10% boven de laagste prijs markeren</t>
  </si>
  <si>
    <t>KB-12</t>
  </si>
  <si>
    <t>Wolters Fittingen BV</t>
  </si>
  <si>
    <t>SL-30</t>
  </si>
  <si>
    <t>Aalbers Montage BV</t>
  </si>
  <si>
    <t>In je inkoopprijsanalyse heb je de factuurregels van drie leveranciers voor drie artikelen. Je wilt naast elke regel een markering: Beoordelen als de eenheidsprijs meer dan de tolerantie in F1 (10%) boven de laagste betaalde prijs voor hetzelfde artikel ligt, en anders In orde. De formule in D2 wordt naar beneden gekopieerd, zodat elke regel wordt vergeleken met de laagste prijs van haar eigen artikel.</t>
  </si>
  <si>
    <t>Veenstra Staalhandel BV</t>
  </si>
  <si>
    <t>BM-05</t>
  </si>
  <si>
    <t>D2</t>
  </si>
  <si>
    <t xml:space="preserve">=ALS(C2 &gt; MIN.ALS.VOORWAARDEN($C$2:$C$9; $A$2:$A$9;
  A2) * (1 + $F$1); "Beoordelen"; "In orde")</t>
  </si>
  <si>
    <t xml:space="preserve">=IF(C2 &gt; MINIFS($C$2:$C$9, $A$2:$A$9, A2) * (1 + $F$1),
  "Beoordelen", "In orde")</t>
  </si>
  <si>
    <t>Beoordelen</t>
  </si>
  <si>
    <t>Bedrag</t>
  </si>
  <si>
    <t>Nieuw sinds</t>
  </si>
  <si>
    <t>Expert: Leveranciers met een eerste factuur in de nieuwe periode</t>
  </si>
  <si>
    <t>Techniek Groothandel Pols BV</t>
  </si>
  <si>
    <t>Voor de test op nieuwe leveranciers wil je een lijst van de leveranciers die voor het eerst op of na 1 oktober 2025 zijn gefactureerd, met de datum van die eerste factuur, zodat je kunt nagaan hoe elke leverancier is goedgekeurd. De factuurlijst bevat elke leverancier meerdere keren. Het resultaat moet één regel per leverancier zijn, en het werkblad moet melden dat er geen nieuwe leveranciers zijn als dat zo is.</t>
  </si>
  <si>
    <t>Van Rijn Leidingwerk BV</t>
  </si>
  <si>
    <t>Tromp Dakmaterialen BV</t>
  </si>
  <si>
    <t>Hofstra Installatiemateriaal BV</t>
  </si>
  <si>
    <t>E3:F4</t>
  </si>
  <si>
    <t xml:space="preserve">=LET(
  leveranciers; UNIEK(A2:A9);
  eerste; MIN.ALS.VOORWAARDEN(B2:B9; A2:A9; leveranciers);
  isNieuw; eerste &gt;= F1;
  FILTER(HOR.STAPELEN(leveranciers; eerste); isNieuw;
    "Geen nieuwe leveranciers")
)</t>
  </si>
  <si>
    <t xml:space="preserve">=LET(
  suppliers, UNIQUE(A2:A9),
  first, MINIFS(B2:B9, A2:A9, suppliers),
  isNew, first &gt;= F1,
  FILTER(HSTACK(suppliers, first), isNew,
    "Geen nieuwe leveranciers")
)</t>
  </si>
  <si>
    <t>Gegevens: Het resultaat loopt over in E3:F4. In een echt werkblad loopt de factuurlijst door tot rij 20.000 en omvat ze de hele geschiedenis van de leveranciers.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</si>
</sst>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0" fontId="4" fillId="3" borderId="2" xfId="0" applyFont="1" applyFill="1" applyBorder="1"/>
    <xf numFmtId="164" fontId="4" fillId="3" borderId="1" xfId="0" applyNumberFormat="1" applyFont="1" applyFill="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min-als-voorwaar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3" customWidth="1"/>
    <col min="2" max="2" width="10" customWidth="1"/>
    <col min="3" max="3" width="14" customWidth="1"/>
    <col min="5" max="5" width="20" customWidth="1"/>
    <col min="6" max="6" width="10" customWidth="1"/>
    <col min="7" max="7" width="3" customWidth="1"/>
    <col min="8" max="8" width="20" customWidth="1"/>
    <col min="9" max="9" width="48" customWidth="1"/>
  </cols>
  <sheetData>
    <row r="1" ht="21" customHeight="1" spans="1:9" x14ac:dyDescent="0.25">
      <c r="A1" s="11" t="s">
        <v>30</v>
      </c>
      <c r="B1" s="11" t="s">
        <v>31</v>
      </c>
      <c r="C1" s="11" t="s">
        <v>32</v>
      </c>
      <c r="E1" s="12" t="s">
        <v>31</v>
      </c>
      <c r="F1" s="13" t="s">
        <v>33</v>
      </c>
      <c r="H1" s="14" t="s">
        <v>34</v>
      </c>
      <c r="I1"/>
    </row>
    <row r="2" ht="15" customHeight="1" spans="1:9" x14ac:dyDescent="0.25">
      <c r="A2" s="15" t="s">
        <v>35</v>
      </c>
      <c r="B2" s="15" t="s">
        <v>36</v>
      </c>
      <c r="C2" s="16">
        <v>45915</v>
      </c>
      <c r="E2" s="12" t="s">
        <v>37</v>
      </c>
      <c r="F2" s="17" cm="1">
        <f t="array" ref="F2">_xlfn.MINIFS(C2:C7, B2:B7, F1)</f>
        <v>45935</v>
      </c>
      <c r="H2" s="18" t="s">
        <v>38</v>
      </c>
      <c r="I2"/>
    </row>
    <row r="3" ht="15" customHeight="1" spans="1:9" x14ac:dyDescent="0.25">
      <c r="A3" s="15" t="s">
        <v>39</v>
      </c>
      <c r="B3" s="15" t="s">
        <v>33</v>
      </c>
      <c r="C3" s="16">
        <v>45960</v>
      </c>
      <c r="H3"/>
      <c r="I3"/>
    </row>
    <row r="4" ht="15" customHeight="1" spans="1:9" x14ac:dyDescent="0.25">
      <c r="A4" s="15" t="s">
        <v>40</v>
      </c>
      <c r="B4" s="15" t="s">
        <v>36</v>
      </c>
      <c r="C4" s="16">
        <v>45942</v>
      </c>
      <c r="H4"/>
      <c r="I4"/>
    </row>
    <row r="5" ht="15" customHeight="1" spans="1:9" x14ac:dyDescent="0.25">
      <c r="A5" s="15" t="s">
        <v>41</v>
      </c>
      <c r="B5" s="15" t="s">
        <v>33</v>
      </c>
      <c r="C5" s="16">
        <v>45982</v>
      </c>
      <c r="H5"/>
      <c r="I5"/>
    </row>
    <row r="6" ht="15" customHeight="1" spans="1:9" x14ac:dyDescent="0.25">
      <c r="A6" s="15" t="s">
        <v>42</v>
      </c>
      <c r="B6" s="15" t="s">
        <v>33</v>
      </c>
      <c r="C6" s="16">
        <v>45935</v>
      </c>
      <c r="H6"/>
      <c r="I6"/>
    </row>
    <row r="7" ht="15" customHeight="1" spans="1:3" x14ac:dyDescent="0.25">
      <c r="A7" s="15" t="s">
        <v>43</v>
      </c>
      <c r="B7" s="15" t="s">
        <v>36</v>
      </c>
      <c r="C7" s="16">
        <v>45992</v>
      </c>
    </row>
    <row r="8" ht="15" customHeight="1" spans="8:9" x14ac:dyDescent="0.25">
      <c r="H8" s="19" t="s">
        <v>44</v>
      </c>
      <c r="I8" s="20" t="s">
        <v>45</v>
      </c>
    </row>
    <row r="9" ht="15" customHeight="1" spans="8:8" x14ac:dyDescent="0.25">
      <c r="H9" s="19" t="s">
        <v>46</v>
      </c>
    </row>
    <row r="10" ht="15" customHeight="1" spans="8:9" x14ac:dyDescent="0.25">
      <c r="H10" s="21" t="s">
        <v>47</v>
      </c>
      <c r="I10" s="22"/>
    </row>
    <row r="11" ht="15" customHeight="1" spans="8:8" x14ac:dyDescent="0.25">
      <c r="H11" s="19" t="s">
        <v>48</v>
      </c>
    </row>
    <row r="12" ht="15" customHeight="1" spans="8:9" x14ac:dyDescent="0.25">
      <c r="H12" s="21" t="s">
        <v>49</v>
      </c>
      <c r="I12" s="22"/>
    </row>
    <row r="13" ht="15" customHeight="1" spans="8:9" x14ac:dyDescent="0.25">
      <c r="H13" s="23" t="s">
        <v>50</v>
      </c>
      <c r="I13"/>
    </row>
    <row r="14" ht="15" customHeight="1" x14ac:dyDescent="0.25"/>
    <row r="15" ht="15" customHeight="1" spans="8:9" x14ac:dyDescent="0.25">
      <c r="H15" s="19" t="s">
        <v>51</v>
      </c>
      <c r="I15" s="24">
        <v>45935</v>
      </c>
    </row>
    <row r="16" ht="15" customHeight="1" spans="8:9" x14ac:dyDescent="0.25">
      <c r="H16" s="19" t="s">
        <v>22</v>
      </c>
      <c r="I16" s="25" t="str" cm="1">
        <f t="array" ref="I16">IF(IF(ISERROR(F2)+ISERROR($I$15)=2,ERROR.TYPE(F2)=ERROR.TYPE($I$15),IF(ISERROR(F2)+ISERROR($I$15)=1,FALSE,IF(ISNUMBER(F2)*ISNUMBER($I$15)=1,ABS(F2-$I$15)&lt;=1E-9*(1+ABS($I$15)),EXACT(F2&amp;"",$I$15&amp;"")))),"Klopt","Wijkt af")</f>
        <v>Klopt</v>
      </c>
    </row>
  </sheetData>
  <mergeCells count="5">
    <mergeCell ref="H1:I1"/>
    <mergeCell ref="H2:I6"/>
    <mergeCell ref="H10:I10"/>
    <mergeCell ref="H12:I12"/>
    <mergeCell ref="H13:I13"/>
  </mergeCells>
  <conditionalFormatting sqref="I16">
    <cfRule type="expression" dxfId="0" priority="1">
      <formula>I16&lt;&gt;"Klopt"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F4" sqref="F4"/>
    </sheetView>
  </sheetViews>
  <sheetFormatPr defaultRowHeight="15" outlineLevelRow="0" outlineLevelCol="0" x14ac:dyDescent="55"/>
  <cols>
    <col min="1" max="1" width="10" customWidth="1"/>
    <col min="2" max="2" width="15" customWidth="1"/>
    <col min="3" max="3" width="16" customWidth="1"/>
    <col min="5" max="6" width="15" customWidth="1"/>
    <col min="7" max="7" width="3" customWidth="1"/>
    <col min="8" max="8" width="20" customWidth="1"/>
    <col min="9" max="9" width="48" customWidth="1"/>
  </cols>
  <sheetData>
    <row r="1" ht="18" customHeight="1" spans="1:9" x14ac:dyDescent="0.25">
      <c r="A1" s="11" t="s">
        <v>52</v>
      </c>
      <c r="B1" s="11" t="s">
        <v>53</v>
      </c>
      <c r="C1" s="26" t="s">
        <v>54</v>
      </c>
      <c r="E1" s="12" t="s">
        <v>55</v>
      </c>
      <c r="F1" s="27">
        <v>45839</v>
      </c>
      <c r="H1" s="14" t="s">
        <v>56</v>
      </c>
      <c r="I1"/>
    </row>
    <row r="2" ht="18" customHeight="1" spans="1:9" x14ac:dyDescent="0.25">
      <c r="A2" s="15" t="s">
        <v>57</v>
      </c>
      <c r="B2" s="16">
        <v>45728</v>
      </c>
      <c r="C2" s="28">
        <v>4.1</v>
      </c>
      <c r="H2"/>
      <c r="I2"/>
    </row>
    <row r="3" ht="15" customHeight="1" spans="1:9" x14ac:dyDescent="0.25">
      <c r="A3" s="15" t="s">
        <v>58</v>
      </c>
      <c r="B3" s="16">
        <v>45797</v>
      </c>
      <c r="C3" s="28">
        <v>6.85</v>
      </c>
      <c r="E3" s="12" t="s">
        <v>52</v>
      </c>
      <c r="F3" s="12" t="s">
        <v>59</v>
      </c>
      <c r="H3" s="18" t="s">
        <v>60</v>
      </c>
      <c r="I3"/>
    </row>
    <row r="4" ht="15" customHeight="1" spans="1:9" x14ac:dyDescent="0.25">
      <c r="A4" s="15" t="s">
        <v>57</v>
      </c>
      <c r="B4" s="16">
        <v>45846</v>
      </c>
      <c r="C4" s="28">
        <v>4.85</v>
      </c>
      <c r="E4" s="13" t="s">
        <v>57</v>
      </c>
      <c r="F4" s="29" cm="1">
        <f t="array" ref="F4">_xlfn.MINIFS($C$2:$C$9, $A$2:$A$9, E4, $B$2:$B$9, "&gt;="&amp;$F$1)</f>
        <v>4.6</v>
      </c>
      <c r="H4"/>
      <c r="I4"/>
    </row>
    <row r="5" ht="15" customHeight="1" spans="1:9" x14ac:dyDescent="0.25">
      <c r="A5" s="15" t="s">
        <v>61</v>
      </c>
      <c r="B5" s="16">
        <v>45883</v>
      </c>
      <c r="C5" s="28">
        <v>12.95</v>
      </c>
      <c r="H5"/>
      <c r="I5"/>
    </row>
    <row r="6" ht="15" customHeight="1" spans="1:9" x14ac:dyDescent="0.25">
      <c r="A6" s="15" t="s">
        <v>57</v>
      </c>
      <c r="B6" s="16">
        <v>45922</v>
      </c>
      <c r="C6" s="28">
        <v>4.6</v>
      </c>
      <c r="H6"/>
      <c r="I6"/>
    </row>
    <row r="7" ht="15" customHeight="1" spans="1:9" x14ac:dyDescent="0.25">
      <c r="A7" s="15" t="s">
        <v>58</v>
      </c>
      <c r="B7" s="16">
        <v>45933</v>
      </c>
      <c r="C7" s="28">
        <v>7.45</v>
      </c>
      <c r="H7"/>
      <c r="I7"/>
    </row>
    <row r="8" ht="15" customHeight="1" spans="1:9" x14ac:dyDescent="0.25">
      <c r="A8" s="15" t="s">
        <v>57</v>
      </c>
      <c r="B8" s="16">
        <v>45960</v>
      </c>
      <c r="C8" s="15"/>
      <c r="H8"/>
      <c r="I8"/>
    </row>
    <row r="9" ht="15" customHeight="1" spans="1:3" x14ac:dyDescent="0.25">
      <c r="A9" s="15" t="s">
        <v>57</v>
      </c>
      <c r="B9" s="16">
        <v>45978</v>
      </c>
      <c r="C9" s="28">
        <v>4.75</v>
      </c>
    </row>
    <row r="10" ht="15" customHeight="1" spans="8:9" x14ac:dyDescent="0.25">
      <c r="H10" s="19" t="s">
        <v>44</v>
      </c>
      <c r="I10" s="20" t="s">
        <v>62</v>
      </c>
    </row>
    <row r="11" ht="15" customHeight="1" spans="8:8" x14ac:dyDescent="0.25">
      <c r="H11" s="19" t="s">
        <v>46</v>
      </c>
    </row>
    <row r="12" ht="15" customHeight="1" spans="8:9" x14ac:dyDescent="0.25">
      <c r="H12" s="21" t="s">
        <v>63</v>
      </c>
      <c r="I12" s="22"/>
    </row>
    <row r="13" ht="15" customHeight="1" spans="8:9" x14ac:dyDescent="0.25">
      <c r="H13" s="22"/>
      <c r="I13" s="22"/>
    </row>
    <row r="14" ht="15" customHeight="1" spans="8:8" x14ac:dyDescent="0.25">
      <c r="H14" s="19" t="s">
        <v>48</v>
      </c>
    </row>
    <row r="15" ht="15" customHeight="1" spans="8:9" x14ac:dyDescent="0.25">
      <c r="H15" s="21" t="s">
        <v>64</v>
      </c>
      <c r="I15" s="22"/>
    </row>
    <row r="16" ht="15" customHeight="1" spans="8:9" x14ac:dyDescent="0.25">
      <c r="H16" s="23" t="s">
        <v>50</v>
      </c>
      <c r="I16"/>
    </row>
    <row r="17" ht="15" customHeight="1" x14ac:dyDescent="0.25"/>
    <row r="18" ht="15" customHeight="1" spans="8:9" x14ac:dyDescent="0.25">
      <c r="H18" s="19" t="s">
        <v>51</v>
      </c>
      <c r="I18" s="30">
        <v>4.6</v>
      </c>
    </row>
    <row r="19" ht="15" customHeight="1" spans="8:9" x14ac:dyDescent="0.25">
      <c r="H19" s="19" t="s">
        <v>22</v>
      </c>
      <c r="I19" s="25" t="str" cm="1">
        <f t="array" ref="I19">IF(IF(ISERROR(F4)+ISERROR($I$18)=2,ERROR.TYPE(F4)=ERROR.TYPE($I$18),IF(ISERROR(F4)+ISERROR($I$18)=1,FALSE,IF(ISNUMBER(F4)*ISNUMBER($I$18)=1,ABS(F4-$I$18)&lt;=1E-9*(1+ABS($I$18)),EXACT(F4&amp;"",$I$18&amp;"")))),"Klopt","Wijkt af")</f>
        <v>Klopt</v>
      </c>
    </row>
    <row r="20" ht="15" customHeight="1" x14ac:dyDescent="0.25"/>
    <row r="21" ht="15" customHeight="1" spans="8:9" x14ac:dyDescent="0.25">
      <c r="H21" s="18" t="s">
        <v>65</v>
      </c>
      <c r="I21"/>
    </row>
  </sheetData>
  <mergeCells count="6">
    <mergeCell ref="H1:I2"/>
    <mergeCell ref="H3:I8"/>
    <mergeCell ref="H12:I13"/>
    <mergeCell ref="H15:I15"/>
    <mergeCell ref="H16:I16"/>
    <mergeCell ref="H21:I21"/>
  </mergeCells>
  <conditionalFormatting sqref="I19">
    <cfRule type="expression" dxfId="1" priority="1">
      <formula>I19&lt;&gt;"Klopt"</formula>
    </cfRule>
  </conditionalFormatting>
  <pageMargins left="0.5" right="0.5" top="0.6" bottom="0.6" header="0.3" footer="0.3"/>
  <pageSetup paperSize="9" orientation="landscape" scale="9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D2" sqref="D2"/>
    </sheetView>
  </sheetViews>
  <sheetFormatPr defaultRowHeight="15" outlineLevelRow="0" outlineLevelCol="0" x14ac:dyDescent="55"/>
  <cols>
    <col min="1" max="1" width="10" customWidth="1"/>
    <col min="2" max="2" width="25" customWidth="1"/>
    <col min="3" max="3" width="16" customWidth="1"/>
    <col min="4" max="5" width="12" customWidth="1"/>
    <col min="6" max="6" width="10" customWidth="1"/>
    <col min="7" max="7" width="3" customWidth="1"/>
    <col min="8" max="8" width="20" customWidth="1"/>
    <col min="9" max="9" width="48" customWidth="1"/>
  </cols>
  <sheetData>
    <row r="1" ht="18" customHeight="1" spans="1:9" x14ac:dyDescent="0.25">
      <c r="A1" s="11" t="s">
        <v>52</v>
      </c>
      <c r="B1" s="11" t="s">
        <v>66</v>
      </c>
      <c r="C1" s="26" t="s">
        <v>54</v>
      </c>
      <c r="D1" s="12" t="s">
        <v>67</v>
      </c>
      <c r="E1" s="12" t="s">
        <v>68</v>
      </c>
      <c r="F1" s="13">
        <v>0.1</v>
      </c>
      <c r="H1" s="14" t="s">
        <v>69</v>
      </c>
      <c r="I1"/>
    </row>
    <row r="2" ht="18" customHeight="1" spans="1:9" x14ac:dyDescent="0.25">
      <c r="A2" s="15" t="s">
        <v>70</v>
      </c>
      <c r="B2" s="15" t="s">
        <v>71</v>
      </c>
      <c r="C2" s="28">
        <v>8.4</v>
      </c>
      <c r="D2" s="31" t="str" cm="1">
        <f t="array" ref="D2">IF(C2 &gt; _xlfn.MINIFS($C$2:$C$9, $A$2:$A$9, A2) * (1 + $F$1), "Beoordelen", "In orde")</f>
        <v>Beoordelen</v>
      </c>
      <c r="H2"/>
      <c r="I2"/>
    </row>
    <row r="3" ht="15" customHeight="1" spans="1:9" x14ac:dyDescent="0.25">
      <c r="A3" s="15" t="s">
        <v>72</v>
      </c>
      <c r="B3" s="15" t="s">
        <v>73</v>
      </c>
      <c r="C3" s="28">
        <v>15.3</v>
      </c>
      <c r="H3" s="18" t="s">
        <v>74</v>
      </c>
      <c r="I3"/>
    </row>
    <row r="4" ht="15" customHeight="1" spans="1:9" x14ac:dyDescent="0.25">
      <c r="A4" s="15" t="s">
        <v>70</v>
      </c>
      <c r="B4" s="15" t="s">
        <v>75</v>
      </c>
      <c r="C4" s="28">
        <v>7.6</v>
      </c>
      <c r="H4"/>
      <c r="I4"/>
    </row>
    <row r="5" ht="15" customHeight="1" spans="1:9" x14ac:dyDescent="0.25">
      <c r="A5" s="15" t="s">
        <v>76</v>
      </c>
      <c r="B5" s="15" t="s">
        <v>71</v>
      </c>
      <c r="C5" s="28">
        <v>3.25</v>
      </c>
      <c r="H5"/>
      <c r="I5"/>
    </row>
    <row r="6" ht="15" customHeight="1" spans="1:9" x14ac:dyDescent="0.25">
      <c r="A6" s="15" t="s">
        <v>72</v>
      </c>
      <c r="B6" s="15" t="s">
        <v>75</v>
      </c>
      <c r="C6" s="28">
        <v>14.2</v>
      </c>
      <c r="H6"/>
      <c r="I6"/>
    </row>
    <row r="7" ht="15" customHeight="1" spans="1:9" x14ac:dyDescent="0.25">
      <c r="A7" s="15" t="s">
        <v>70</v>
      </c>
      <c r="B7" s="15" t="s">
        <v>73</v>
      </c>
      <c r="C7" s="28">
        <v>8.1</v>
      </c>
      <c r="H7"/>
      <c r="I7"/>
    </row>
    <row r="8" ht="15" customHeight="1" spans="1:9" x14ac:dyDescent="0.25">
      <c r="A8" s="15" t="s">
        <v>76</v>
      </c>
      <c r="B8" s="15" t="s">
        <v>73</v>
      </c>
      <c r="C8" s="28">
        <v>3.05</v>
      </c>
      <c r="H8"/>
      <c r="I8"/>
    </row>
    <row r="9" ht="15" customHeight="1" spans="1:3" x14ac:dyDescent="0.25">
      <c r="A9" s="15" t="s">
        <v>72</v>
      </c>
      <c r="B9" s="15" t="s">
        <v>71</v>
      </c>
      <c r="C9" s="28">
        <v>14.85</v>
      </c>
    </row>
    <row r="10" ht="15" customHeight="1" spans="8:9" x14ac:dyDescent="0.25">
      <c r="H10" s="19" t="s">
        <v>44</v>
      </c>
      <c r="I10" s="20" t="s">
        <v>77</v>
      </c>
    </row>
    <row r="11" ht="15" customHeight="1" spans="8:8" x14ac:dyDescent="0.25">
      <c r="H11" s="19" t="s">
        <v>46</v>
      </c>
    </row>
    <row r="12" ht="15" customHeight="1" spans="8:9" x14ac:dyDescent="0.25">
      <c r="H12" s="21" t="s">
        <v>78</v>
      </c>
      <c r="I12" s="22"/>
    </row>
    <row r="13" ht="15" customHeight="1" spans="8:9" x14ac:dyDescent="0.25">
      <c r="H13" s="22"/>
      <c r="I13" s="22"/>
    </row>
    <row r="14" ht="15" customHeight="1" spans="8:8" x14ac:dyDescent="0.25">
      <c r="H14" s="19" t="s">
        <v>48</v>
      </c>
    </row>
    <row r="15" ht="15" customHeight="1" spans="8:9" x14ac:dyDescent="0.25">
      <c r="H15" s="21" t="s">
        <v>79</v>
      </c>
      <c r="I15" s="22"/>
    </row>
    <row r="16" ht="15" customHeight="1" spans="8:9" x14ac:dyDescent="0.25">
      <c r="H16" s="22"/>
      <c r="I16" s="22"/>
    </row>
    <row r="17" ht="15" customHeight="1" spans="8:9" x14ac:dyDescent="0.25">
      <c r="H17" s="23" t="s">
        <v>50</v>
      </c>
      <c r="I17"/>
    </row>
    <row r="18" ht="15" customHeight="1" x14ac:dyDescent="0.25"/>
    <row r="19" ht="15" customHeight="1" spans="8:9" x14ac:dyDescent="0.25">
      <c r="H19" s="19" t="s">
        <v>51</v>
      </c>
      <c r="I19" s="9" t="s">
        <v>80</v>
      </c>
    </row>
    <row r="20" ht="15" customHeight="1" spans="8:9" x14ac:dyDescent="0.25">
      <c r="H20" s="19" t="s">
        <v>22</v>
      </c>
      <c r="I20" s="25" t="str" cm="1">
        <f t="array" ref="I20">IF(IF(ISERROR(D2)+ISERROR($I$19)=2,ERROR.TYPE(D2)=ERROR.TYPE($I$19),IF(ISERROR(D2)+ISERROR($I$19)=1,FALSE,IF(ISNUMBER(D2)*ISNUMBER($I$19)=1,ABS(D2-$I$19)&lt;=1E-9*(1+ABS($I$19)),EXACT(D2&amp;"",$I$19&amp;"")))),"Klopt","Wijkt af")</f>
        <v>Klopt</v>
      </c>
    </row>
  </sheetData>
  <mergeCells count="5">
    <mergeCell ref="H1:I2"/>
    <mergeCell ref="H3:I8"/>
    <mergeCell ref="H12:I13"/>
    <mergeCell ref="H15:I16"/>
    <mergeCell ref="H17:I17"/>
  </mergeCells>
  <conditionalFormatting sqref="I20">
    <cfRule type="expression" dxfId="2" priority="1">
      <formula>I20&lt;&gt;"Klopt"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J32"/>
  <sheetViews>
    <sheetView workbookViewId="0" zoomScale="100">
      <selection activeCell="E3" sqref="E3"/>
    </sheetView>
  </sheetViews>
  <sheetFormatPr defaultRowHeight="15" outlineLevelRow="0" outlineLevelCol="0" x14ac:dyDescent="55"/>
  <cols>
    <col min="1" max="1" width="33" customWidth="1"/>
    <col min="2" max="2" width="15" customWidth="1"/>
    <col min="3" max="3" width="12" customWidth="1"/>
    <col min="5" max="5" width="25" customWidth="1"/>
    <col min="6" max="6" width="14" customWidth="1"/>
    <col min="7" max="7" width="3" customWidth="1"/>
    <col min="8" max="8" width="20" customWidth="1"/>
    <col min="9" max="9" width="30" customWidth="1"/>
    <col min="10" max="10" width="19" customWidth="1"/>
  </cols>
  <sheetData>
    <row r="1" ht="21" customHeight="1" spans="1:10" x14ac:dyDescent="0.25">
      <c r="A1" s="11" t="s">
        <v>66</v>
      </c>
      <c r="B1" s="11" t="s">
        <v>53</v>
      </c>
      <c r="C1" s="26" t="s">
        <v>81</v>
      </c>
      <c r="E1" s="12" t="s">
        <v>82</v>
      </c>
      <c r="F1" s="27">
        <v>45931</v>
      </c>
      <c r="H1" s="14" t="s">
        <v>83</v>
      </c>
      <c r="I1"/>
      <c r="J1"/>
    </row>
    <row r="2" ht="15" customHeight="1" spans="1:10" x14ac:dyDescent="0.25">
      <c r="A2" s="15" t="s">
        <v>84</v>
      </c>
      <c r="B2" s="16">
        <v>45702</v>
      </c>
      <c r="C2" s="28">
        <v>5200</v>
      </c>
      <c r="H2" s="18" t="s">
        <v>85</v>
      </c>
      <c r="I2"/>
      <c r="J2"/>
    </row>
    <row r="3" ht="15" customHeight="1" spans="1:10" x14ac:dyDescent="0.25">
      <c r="A3" s="15" t="s">
        <v>86</v>
      </c>
      <c r="B3" s="16">
        <v>45939</v>
      </c>
      <c r="C3" s="28">
        <v>3400</v>
      </c>
      <c r="E3" s="31" t="str" cm="1">
        <f t="array" ref="E3:F4">_xlfn.LET(
  _xlpm.suppliers, _xlfn.UNIQUE(A2:A9),
  _xlpm.first, _xlfn.MINIFS(B2:B9, A2:A9, _xlpm.suppliers),
  _xlpm.isNew, _xlpm.first &gt;= F1,
  _xlfn._xlws.FILTER(_xlfn.HSTACK(_xlpm.suppliers, _xlpm.first), _xlpm.isNew, "Geen nieuwe leveranciers")
)</f>
        <v>Van Rijn Leidingwerk BV</v>
      </c>
      <c r="F3" s="32">
        <v>45939</v>
      </c>
      <c r="H3"/>
      <c r="I3"/>
      <c r="J3"/>
    </row>
    <row r="4" ht="15" customHeight="1" spans="1:10" x14ac:dyDescent="0.25">
      <c r="A4" s="15" t="s">
        <v>84</v>
      </c>
      <c r="B4" s="16">
        <v>45951</v>
      </c>
      <c r="C4" s="28">
        <v>1800</v>
      </c>
      <c r="E4" s="33" t="s">
        <v>87</v>
      </c>
      <c r="F4" s="32">
        <v>45995</v>
      </c>
      <c r="H4"/>
      <c r="I4"/>
      <c r="J4"/>
    </row>
    <row r="5" ht="15" customHeight="1" spans="1:10" x14ac:dyDescent="0.25">
      <c r="A5" s="15" t="s">
        <v>88</v>
      </c>
      <c r="B5" s="16">
        <v>45811</v>
      </c>
      <c r="C5" s="28">
        <v>2250</v>
      </c>
      <c r="H5"/>
      <c r="I5"/>
      <c r="J5"/>
    </row>
    <row r="6" ht="15" customHeight="1" spans="1:10" x14ac:dyDescent="0.25">
      <c r="A6" s="15" t="s">
        <v>86</v>
      </c>
      <c r="B6" s="16">
        <v>45987</v>
      </c>
      <c r="C6" s="28">
        <v>2900</v>
      </c>
      <c r="H6"/>
      <c r="I6"/>
      <c r="J6"/>
    </row>
    <row r="7" ht="15" customHeight="1" spans="1:10" x14ac:dyDescent="0.25">
      <c r="A7" s="15" t="s">
        <v>87</v>
      </c>
      <c r="B7" s="16">
        <v>45995</v>
      </c>
      <c r="C7" s="28">
        <v>7650</v>
      </c>
      <c r="H7"/>
      <c r="I7"/>
      <c r="J7"/>
    </row>
    <row r="8" ht="15" customHeight="1" spans="1:3" x14ac:dyDescent="0.25">
      <c r="A8" s="15" t="s">
        <v>88</v>
      </c>
      <c r="B8" s="16">
        <v>46002</v>
      </c>
      <c r="C8" s="28">
        <v>1300</v>
      </c>
    </row>
    <row r="9" ht="15" customHeight="1" spans="1:9" x14ac:dyDescent="0.25">
      <c r="A9" s="15" t="s">
        <v>87</v>
      </c>
      <c r="B9" s="16">
        <v>46009</v>
      </c>
      <c r="C9" s="28">
        <v>980</v>
      </c>
      <c r="H9" s="19" t="s">
        <v>44</v>
      </c>
      <c r="I9" s="20" t="s">
        <v>89</v>
      </c>
    </row>
    <row r="10" ht="15" customHeight="1" spans="8:8" x14ac:dyDescent="0.25">
      <c r="H10" s="19" t="s">
        <v>46</v>
      </c>
    </row>
    <row r="11" ht="15" customHeight="1" spans="8:10" x14ac:dyDescent="0.25">
      <c r="H11" s="21" t="s">
        <v>90</v>
      </c>
      <c r="I11" s="22"/>
      <c r="J11" s="22"/>
    </row>
    <row r="12" ht="15" customHeight="1" spans="8:10" x14ac:dyDescent="0.25">
      <c r="H12" s="22"/>
      <c r="I12" s="22"/>
      <c r="J12" s="22"/>
    </row>
    <row r="13" ht="15" customHeight="1" spans="8:10" x14ac:dyDescent="0.25">
      <c r="H13" s="22"/>
      <c r="I13" s="22"/>
      <c r="J13" s="22"/>
    </row>
    <row r="14" ht="15" customHeight="1" spans="8:10" x14ac:dyDescent="0.25">
      <c r="H14" s="22"/>
      <c r="I14" s="22"/>
      <c r="J14" s="22"/>
    </row>
    <row r="15" ht="15" customHeight="1" spans="8:10" x14ac:dyDescent="0.25">
      <c r="H15" s="22"/>
      <c r="I15" s="22"/>
      <c r="J15" s="22"/>
    </row>
    <row r="16" ht="15" customHeight="1" spans="8:10" x14ac:dyDescent="0.25">
      <c r="H16" s="22"/>
      <c r="I16" s="22"/>
      <c r="J16" s="22"/>
    </row>
    <row r="17" ht="15" customHeight="1" spans="8:8" x14ac:dyDescent="0.25">
      <c r="H17" s="19" t="s">
        <v>48</v>
      </c>
    </row>
    <row r="18" ht="15" customHeight="1" spans="8:10" x14ac:dyDescent="0.25">
      <c r="H18" s="21" t="s">
        <v>91</v>
      </c>
      <c r="I18" s="22"/>
      <c r="J18" s="22"/>
    </row>
    <row r="19" ht="15" customHeight="1" spans="8:10" x14ac:dyDescent="0.25">
      <c r="H19" s="22"/>
      <c r="I19" s="22"/>
      <c r="J19" s="22"/>
    </row>
    <row r="20" ht="15" customHeight="1" spans="8:10" x14ac:dyDescent="0.25">
      <c r="H20" s="22"/>
      <c r="I20" s="22"/>
      <c r="J20" s="22"/>
    </row>
    <row r="21" ht="15" customHeight="1" spans="8:10" x14ac:dyDescent="0.25">
      <c r="H21" s="22"/>
      <c r="I21" s="22"/>
      <c r="J21" s="22"/>
    </row>
    <row r="22" ht="15" customHeight="1" spans="8:10" x14ac:dyDescent="0.25">
      <c r="H22" s="22"/>
      <c r="I22" s="22"/>
      <c r="J22" s="22"/>
    </row>
    <row r="23" ht="15" customHeight="1" spans="8:10" x14ac:dyDescent="0.25">
      <c r="H23" s="22"/>
      <c r="I23" s="22"/>
      <c r="J23" s="22"/>
    </row>
    <row r="24" ht="15" customHeight="1" spans="8:10" x14ac:dyDescent="0.25">
      <c r="H24" s="23" t="s">
        <v>50</v>
      </c>
      <c r="I24"/>
      <c r="J24"/>
    </row>
    <row r="25" ht="15" customHeight="1" x14ac:dyDescent="0.25"/>
    <row r="26" ht="15" customHeight="1" spans="8:10" x14ac:dyDescent="0.25">
      <c r="H26" s="19" t="s">
        <v>51</v>
      </c>
      <c r="I26" s="9" t="s">
        <v>86</v>
      </c>
      <c r="J26" s="24">
        <v>45939</v>
      </c>
    </row>
    <row r="27" ht="15" customHeight="1" spans="9:10" x14ac:dyDescent="0.25">
      <c r="I27" s="9" t="s">
        <v>87</v>
      </c>
      <c r="J27" s="24">
        <v>45995</v>
      </c>
    </row>
    <row r="28" ht="15" customHeight="1" spans="8:10" x14ac:dyDescent="0.25">
      <c r="H28" s="19" t="s">
        <v>22</v>
      </c>
      <c r="I28" s="25" t="str" cm="1">
        <f t="array" ref="I28">IF(SUMPRODUCT(--NOT(IF(ISERROR(E3:F4)+ISERROR($I$26:$J$27)=2,ERROR.TYPE(E3:F4)=ERROR.TYPE($I$26:$J$27),IF(ISERROR(E3:F4)+ISERROR($I$26:$J$27)=1,FALSE,IF(ISNUMBER(E3:F4)*ISNUMBER($I$26:$J$27)=1,ABS(E3:F4-$I$26:$J$27)&lt;=1E-9*(1+ABS($I$26:$J$27)),EXACT(E3:F4&amp;"",$I$26:$J$27&amp;""))))))=0,"Klopt","Wijkt af")</f>
        <v>Klopt</v>
      </c>
      <c r="J28"/>
    </row>
    <row r="29" ht="15" customHeight="1" x14ac:dyDescent="0.25"/>
    <row r="30" ht="15" customHeight="1" spans="8:10" x14ac:dyDescent="0.25">
      <c r="H30" s="18" t="s">
        <v>92</v>
      </c>
      <c r="I30"/>
      <c r="J30"/>
    </row>
    <row r="31" ht="15" customHeight="1" spans="8:10" x14ac:dyDescent="0.25">
      <c r="H31"/>
      <c r="I31"/>
      <c r="J31"/>
    </row>
    <row r="32" ht="15" customHeight="1" spans="8:10" x14ac:dyDescent="0.25">
      <c r="H32"/>
      <c r="I32"/>
      <c r="J32"/>
    </row>
  </sheetData>
  <mergeCells count="7">
    <mergeCell ref="H1:J1"/>
    <mergeCell ref="H2:J7"/>
    <mergeCell ref="H11:J16"/>
    <mergeCell ref="H18:J23"/>
    <mergeCell ref="H24:J24"/>
    <mergeCell ref="I28:J28"/>
    <mergeCell ref="H30:J32"/>
  </mergeCells>
  <conditionalFormatting sqref="I28">
    <cfRule type="expression" dxfId="3" priority="1">
      <formula>I28&lt;&gt;"Klopt"</formula>
    </cfRule>
  </conditionalFormatting>
  <pageMargins left="0.5" right="0.5" top="0.6" bottom="0.6" header="0.3" footer="0.3"/>
  <pageSetup paperSize="9" orientation="landscape" scale="7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MIN.ALS.VOORWAARDEN: Voorbeeldwerkmap van DivZero</dc:title>
  <dc:subject>Geeft het kleinste getal uit de rijen die aan een of meer voorwaarden voldoen, en 0 als geen enkele rij voldoet.</dc:subject>
  <dc:description/>
  <dc:language>nl-NL</dc:language>
  <cp:keywords/>
  <cp:category/>
  <cp:lastModifiedBy>DivZero</cp:lastModifiedBy>
  <dcterms:created xsi:type="dcterms:W3CDTF">2026-10-23T15:24:06Z</dcterms:created>
  <dcterms:modified xsi:type="dcterms:W3CDTF">2026-10-23T15:24:06Z</dcterms:modified>
</cp:coreProperties>
</file>