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'Beginner'!$A$1:$I$16</definedName>
    <definedName name="_xlnm.Print_Area" localSheetId="2">'Intermediate'!$A$1:$I$19</definedName>
    <definedName name="_xlnm.Print_Area" localSheetId="3">'Advanced'!$A$1:$I$19</definedName>
    <definedName name="_xlnm.Print_Area" localSheetId="4">'Master'!$A$1:$J$30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<sst xmlns="http://schemas.openxmlformats.org/spreadsheetml/2006/main" count="146" uniqueCount="93">
  <si>
    <t>MINIFS</t>
  </si>
  <si>
    <t>DivZero example workbook</t>
  </si>
  <si>
    <t>What it does</t>
  </si>
  <si>
    <t>Returns the smallest number among the rows that meet one or more conditions, and 0 when no row qualifies.</t>
  </si>
  <si>
    <t>Formula page</t>
  </si>
  <si>
    <t>https://divzero.app/en/functions/minifs/</t>
  </si>
  <si>
    <t>The examples in this file</t>
  </si>
  <si>
    <t>Beginner</t>
  </si>
  <si>
    <t>Oldest open invoice by due date</t>
  </si>
  <si>
    <t>Intermediate</t>
  </si>
  <si>
    <t>Lowest unit price since the new price agreement</t>
  </si>
  <si>
    <t>Advanced</t>
  </si>
  <si>
    <t>Flag lines priced over 10% above the item's lowest price</t>
  </si>
  <si>
    <t>Master</t>
  </si>
  <si>
    <t>Suppliers whose first invoice falls in the new period</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</si>
  <si>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</si>
  <si>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</si>
  <si>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</si>
  <si>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</si>
  <si>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</si>
  <si>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</si>
  <si>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</si>
  <si>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</si>
  <si>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</si>
  <si>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</si>
  <si>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</si>
  <si>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(HSTACK) needs Excel 2024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</si>
  <si>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</si>
  <si>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</si>
  <si>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</si>
  <si>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Invoice no.</t>
  </si>
  <si>
    <t>Status</t>
  </si>
  <si>
    <t>Due date</t>
  </si>
  <si>
    <t>Open</t>
  </si>
  <si>
    <t>Beginner: Oldest open invoice by due date</t>
  </si>
  <si>
    <t>F-25-0301</t>
  </si>
  <si>
    <t>Paid</t>
  </si>
  <si>
    <t>Oldest due date</t>
  </si>
  <si>
    <t>While testing the valuation of trade receivables at Veldhuis Installatie BV you have a short list of sales invoices with their status. You want the earliest due date among the invoices that are still open, to see how far back the oldest outstanding item goes. Paid invoices must not count, even when their due date is earlier.</t>
  </si>
  <si>
    <t>F-25-0318</t>
  </si>
  <si>
    <t>F-25-0322</t>
  </si>
  <si>
    <t>F-25-0340</t>
  </si>
  <si>
    <t>F-25-0355</t>
  </si>
  <si>
    <t>F-25-0361</t>
  </si>
  <si>
    <t>Formula cell</t>
  </si>
  <si>
    <t>F2</t>
  </si>
  <si>
    <t>Formula (comma separators)</t>
  </si>
  <si>
    <t>=MINIFS(C2:C7, B2:B7, F1)</t>
  </si>
  <si>
    <t>Formula (semicolon separators)</t>
  </si>
  <si>
    <t>=MINIFS(C2:C7; B2:B7; F1)</t>
  </si>
  <si>
    <t>Plain text. The formula in the cell itself follows your Excel's separators.</t>
  </si>
  <si>
    <t>Expected result</t>
  </si>
  <si>
    <t>Item</t>
  </si>
  <si>
    <t>Invoice date</t>
  </si>
  <si>
    <t>Unit price</t>
  </si>
  <si>
    <t>Prices from</t>
  </si>
  <si>
    <t>Intermediate: Lowest unit price since the new price agreement</t>
  </si>
  <si>
    <t>CU-15</t>
  </si>
  <si>
    <t>The supplier Techniek Groothandel Pols BV renegotiated its prices on 1 July 2025. For your price test you want the lowest unit price invoiced per item since that date, and you want to ignore older invoices at an earlier price. One recent invoice has no price yet because a credit note is pending, so its price cell is blank. The formula sits in F4 and is meant to be copied down for other items.</t>
  </si>
  <si>
    <t>CU-22</t>
  </si>
  <si>
    <t>Lowest price</t>
  </si>
  <si>
    <t>VLV-08</t>
  </si>
  <si>
    <t>F4</t>
  </si>
  <si>
    <t>=MINIFS($C$2:$C$9, $A$2:$A$9, E4, $B$2:$B$9, "&gt;="&amp;$F$1)</t>
  </si>
  <si>
    <t>=MINIFS($C$2:$C$9; $A$2:$A$9; E4; $B$2:$B$9; "&gt;="&amp;$F$1)</t>
  </si>
  <si>
    <t>Dataset: C8 is deliberately empty: the invoice has no price yet.</t>
  </si>
  <si>
    <t>Supplier</t>
  </si>
  <si>
    <t>Flag</t>
  </si>
  <si>
    <t>Tolerance</t>
  </si>
  <si>
    <t>Advanced: Flag lines priced over 10% above the item's lowest price</t>
  </si>
  <si>
    <t>KB-12</t>
  </si>
  <si>
    <t>Wolters Fittingen BV</t>
  </si>
  <si>
    <t>SL-30</t>
  </si>
  <si>
    <t>Aalbers Montage BV</t>
  </si>
  <si>
    <t>In your purchase price analysis you have the invoice lines of three suppliers for three items. You want a flag next to each line: Review when the unit price is more than the tolerance in F1 (10%) above the lowest price paid for the same item, and OK otherwise. The formula in D2 is copied down, so every line is compared with the lowest price of its own item.</t>
  </si>
  <si>
    <t>Veenstra Staalhandel BV</t>
  </si>
  <si>
    <t>BM-05</t>
  </si>
  <si>
    <t>D2</t>
  </si>
  <si>
    <t xml:space="preserve">=IF(C2 &gt; MINIFS($C$2:$C$9, $A$2:$A$9, A2) * (1 + $F$1),
  "Review", "OK")</t>
  </si>
  <si>
    <t xml:space="preserve">=IF(C2 &gt; MINIFS($C$2:$C$9; $A$2:$A$9; A2) * (1 + $F$1);
  "Review"; "OK")</t>
  </si>
  <si>
    <t>Review</t>
  </si>
  <si>
    <t>Amount</t>
  </si>
  <si>
    <t>New since</t>
  </si>
  <si>
    <t>Master: Suppliers whose first invoice falls in the new period</t>
  </si>
  <si>
    <t>Techniek Groothandel Pols BV</t>
  </si>
  <si>
    <t>For the new supplier test you want a list of the suppliers that were first invoiced on or after 1 October 2025, together with the date of that first invoice, so you can check how each one was approved. The invoice list holds every supplier several times. The result must be one line per supplier, and the sheet must say so when there are no new suppliers.</t>
  </si>
  <si>
    <t>Van Rijn Leidingwerk BV</t>
  </si>
  <si>
    <t>Tromp Dakmaterialen BV</t>
  </si>
  <si>
    <t>Hofstra Installatiemateriaal BV</t>
  </si>
  <si>
    <t>E3:F4</t>
  </si>
  <si>
    <t xml:space="preserve">=LET(
  suppliers, UNIQUE(A2:A9),
  first, MINIFS(B2:B9, A2:A9, suppliers),
  isNew, first &gt;= F1,
  FILTER(HSTACK(suppliers, first), isNew, "No new suppliers")
)</t>
  </si>
  <si>
    <t xml:space="preserve">=LET(
  suppliers; UNIQUE(A2:A9);
  first; MINIFS(B2:B9; A2:A9; suppliers);
  isNew; first &gt;= F1;
  FILTER(HSTACK(suppliers; first); isNew; "No new suppliers")
)</t>
  </si>
  <si>
    <t>Dataset: The result spills into E3:F4. In a real sheet the invoice list would run to row 20,000 and cover the whole supplier history.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</si>
</sst>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 mmm yyyy"/>
    <numFmt numFmtId="165"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4">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4" fillId="2" borderId="1" xfId="0" applyFont="1" applyFill="1" applyBorder="1"/>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2" borderId="1" xfId="0" applyNumberFormat="1" applyFont="1" applyFill="1" applyBorder="1"/>
    <xf numFmtId="165" fontId="4" fillId="0" borderId="1" xfId="0" applyNumberFormat="1" applyFont="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xf numFmtId="0" fontId="4" fillId="3" borderId="2" xfId="0" applyFont="1" applyFill="1" applyBorder="1"/>
    <xf numFmtId="164" fontId="4" fillId="3" borderId="1" xfId="0" applyNumberFormat="1" applyFont="1" applyFill="1" applyBorder="1"/>
    <xf numFmtId="0" fontId="4" fillId="3"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minif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6"/>
  <sheetViews>
    <sheetView workbookViewId="0" zoomScale="100">
      <selection activeCell="F2" sqref="F2"/>
    </sheetView>
  </sheetViews>
  <sheetFormatPr defaultRowHeight="15" outlineLevelRow="0" outlineLevelCol="0" x14ac:dyDescent="55"/>
  <cols>
    <col min="1" max="1" width="14" customWidth="1"/>
    <col min="2" max="2" width="10" customWidth="1"/>
    <col min="3" max="3" width="14" customWidth="1"/>
    <col min="5" max="5" width="17" customWidth="1"/>
    <col min="6" max="6" width="10" customWidth="1"/>
    <col min="7" max="7" width="3" customWidth="1"/>
    <col min="8" max="8" width="20" customWidth="1"/>
    <col min="9" max="9" width="48" customWidth="1"/>
  </cols>
  <sheetData>
    <row r="1" ht="21" customHeight="1" spans="1:9" x14ac:dyDescent="0.25">
      <c r="A1" s="11" t="s">
        <v>30</v>
      </c>
      <c r="B1" s="11" t="s">
        <v>31</v>
      </c>
      <c r="C1" s="11" t="s">
        <v>32</v>
      </c>
      <c r="E1" s="12" t="s">
        <v>31</v>
      </c>
      <c r="F1" s="13" t="s">
        <v>33</v>
      </c>
      <c r="H1" s="14" t="s">
        <v>34</v>
      </c>
      <c r="I1"/>
    </row>
    <row r="2" ht="15" customHeight="1" spans="1:9" x14ac:dyDescent="0.25">
      <c r="A2" s="15" t="s">
        <v>35</v>
      </c>
      <c r="B2" s="15" t="s">
        <v>36</v>
      </c>
      <c r="C2" s="16">
        <v>45915</v>
      </c>
      <c r="E2" s="12" t="s">
        <v>37</v>
      </c>
      <c r="F2" s="17" cm="1">
        <f t="array" ref="F2">_xlfn.MINIFS(C2:C7, B2:B7, F1)</f>
        <v>45935</v>
      </c>
      <c r="H2" s="18" t="s">
        <v>38</v>
      </c>
      <c r="I2"/>
    </row>
    <row r="3" ht="15" customHeight="1" spans="1:9" x14ac:dyDescent="0.25">
      <c r="A3" s="15" t="s">
        <v>39</v>
      </c>
      <c r="B3" s="15" t="s">
        <v>33</v>
      </c>
      <c r="C3" s="16">
        <v>45960</v>
      </c>
      <c r="H3"/>
      <c r="I3"/>
    </row>
    <row r="4" ht="15" customHeight="1" spans="1:9" x14ac:dyDescent="0.25">
      <c r="A4" s="15" t="s">
        <v>40</v>
      </c>
      <c r="B4" s="15" t="s">
        <v>36</v>
      </c>
      <c r="C4" s="16">
        <v>45942</v>
      </c>
      <c r="H4"/>
      <c r="I4"/>
    </row>
    <row r="5" ht="15" customHeight="1" spans="1:9" x14ac:dyDescent="0.25">
      <c r="A5" s="15" t="s">
        <v>41</v>
      </c>
      <c r="B5" s="15" t="s">
        <v>33</v>
      </c>
      <c r="C5" s="16">
        <v>45982</v>
      </c>
      <c r="H5"/>
      <c r="I5"/>
    </row>
    <row r="6" ht="15" customHeight="1" spans="1:9" x14ac:dyDescent="0.25">
      <c r="A6" s="15" t="s">
        <v>42</v>
      </c>
      <c r="B6" s="15" t="s">
        <v>33</v>
      </c>
      <c r="C6" s="16">
        <v>45935</v>
      </c>
      <c r="H6"/>
      <c r="I6"/>
    </row>
    <row r="7" ht="15" customHeight="1" spans="1:3" x14ac:dyDescent="0.25">
      <c r="A7" s="15" t="s">
        <v>43</v>
      </c>
      <c r="B7" s="15" t="s">
        <v>36</v>
      </c>
      <c r="C7" s="16">
        <v>45992</v>
      </c>
    </row>
    <row r="8" ht="15" customHeight="1" spans="8:9" x14ac:dyDescent="0.25">
      <c r="H8" s="19" t="s">
        <v>44</v>
      </c>
      <c r="I8" s="20" t="s">
        <v>45</v>
      </c>
    </row>
    <row r="9" ht="15" customHeight="1" spans="8:8" x14ac:dyDescent="0.25">
      <c r="H9" s="19" t="s">
        <v>46</v>
      </c>
    </row>
    <row r="10" ht="15" customHeight="1" spans="8:9" x14ac:dyDescent="0.25">
      <c r="H10" s="21" t="s">
        <v>47</v>
      </c>
      <c r="I10" s="22"/>
    </row>
    <row r="11" ht="15" customHeight="1" spans="8:8" x14ac:dyDescent="0.25">
      <c r="H11" s="19" t="s">
        <v>48</v>
      </c>
    </row>
    <row r="12" ht="15" customHeight="1" spans="8:9" x14ac:dyDescent="0.25">
      <c r="H12" s="21" t="s">
        <v>49</v>
      </c>
      <c r="I12" s="22"/>
    </row>
    <row r="13" ht="15" customHeight="1" spans="8:9" x14ac:dyDescent="0.25">
      <c r="H13" s="23" t="s">
        <v>50</v>
      </c>
      <c r="I13"/>
    </row>
    <row r="14" ht="15" customHeight="1" x14ac:dyDescent="0.25"/>
    <row r="15" ht="15" customHeight="1" spans="8:9" x14ac:dyDescent="0.25">
      <c r="H15" s="19" t="s">
        <v>51</v>
      </c>
      <c r="I15" s="24">
        <v>45935</v>
      </c>
    </row>
    <row r="16" ht="15" customHeight="1" spans="8:9" x14ac:dyDescent="0.25">
      <c r="H16" s="19" t="s">
        <v>22</v>
      </c>
      <c r="I16" s="25" t="str" cm="1">
        <f t="array" ref="I16">IF(IF(ISERROR(F2)+ISERROR($I$15)=2,ERROR.TYPE(F2)=ERROR.TYPE($I$15),IF(ISERROR(F2)+ISERROR($I$15)=1,FALSE,IF(ISNUMBER(F2)*ISNUMBER($I$15)=1,ABS(F2-$I$15)&lt;=1E-9*(1+ABS($I$15)),EXACT(F2&amp;"",$I$15&amp;"")))),"OK","Differs")</f>
        <v>OK</v>
      </c>
    </row>
  </sheetData>
  <mergeCells count="5">
    <mergeCell ref="H1:I1"/>
    <mergeCell ref="H2:I6"/>
    <mergeCell ref="H10:I10"/>
    <mergeCell ref="H12:I12"/>
    <mergeCell ref="H13:I13"/>
  </mergeCells>
  <conditionalFormatting sqref="I16">
    <cfRule type="expression" dxfId="0" priority="1">
      <formula>I16&lt;&gt;"OK"</formula>
    </cfRule>
  </conditionalFormatting>
  <pageMargins left="0.5" right="0.5" top="0.6" bottom="0.6" header="0.3" footer="0.3"/>
  <pageSetup paperSize="9" orientation="landscape" scale="94"/>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9"/>
  <sheetViews>
    <sheetView workbookViewId="0" zoomScale="100">
      <selection activeCell="F4" sqref="F4"/>
    </sheetView>
  </sheetViews>
  <sheetFormatPr defaultRowHeight="15" outlineLevelRow="0" outlineLevelCol="0" x14ac:dyDescent="55"/>
  <cols>
    <col min="1" max="1" width="10" customWidth="1"/>
    <col min="2" max="2" width="15" customWidth="1"/>
    <col min="3" max="3" width="13" customWidth="1"/>
    <col min="5" max="5" width="13" customWidth="1"/>
    <col min="6" max="6" width="14" customWidth="1"/>
    <col min="7" max="7" width="3" customWidth="1"/>
    <col min="8" max="8" width="20" customWidth="1"/>
    <col min="9" max="9" width="48" customWidth="1"/>
  </cols>
  <sheetData>
    <row r="1" ht="21" customHeight="1" spans="1:9" x14ac:dyDescent="0.25">
      <c r="A1" s="11" t="s">
        <v>52</v>
      </c>
      <c r="B1" s="11" t="s">
        <v>53</v>
      </c>
      <c r="C1" s="26" t="s">
        <v>54</v>
      </c>
      <c r="E1" s="12" t="s">
        <v>55</v>
      </c>
      <c r="F1" s="27">
        <v>45839</v>
      </c>
      <c r="H1" s="14" t="s">
        <v>56</v>
      </c>
      <c r="I1"/>
    </row>
    <row r="2" ht="15" customHeight="1" spans="1:9" x14ac:dyDescent="0.25">
      <c r="A2" s="15" t="s">
        <v>57</v>
      </c>
      <c r="B2" s="16">
        <v>45728</v>
      </c>
      <c r="C2" s="28">
        <v>4.1</v>
      </c>
      <c r="H2" s="18" t="s">
        <v>58</v>
      </c>
      <c r="I2"/>
    </row>
    <row r="3" ht="15" customHeight="1" spans="1:9" x14ac:dyDescent="0.25">
      <c r="A3" s="15" t="s">
        <v>59</v>
      </c>
      <c r="B3" s="16">
        <v>45797</v>
      </c>
      <c r="C3" s="28">
        <v>6.85</v>
      </c>
      <c r="E3" s="12" t="s">
        <v>52</v>
      </c>
      <c r="F3" s="12" t="s">
        <v>60</v>
      </c>
      <c r="H3"/>
      <c r="I3"/>
    </row>
    <row r="4" ht="15" customHeight="1" spans="1:9" x14ac:dyDescent="0.25">
      <c r="A4" s="15" t="s">
        <v>57</v>
      </c>
      <c r="B4" s="16">
        <v>45846</v>
      </c>
      <c r="C4" s="28">
        <v>4.85</v>
      </c>
      <c r="E4" s="13" t="s">
        <v>57</v>
      </c>
      <c r="F4" s="29" cm="1">
        <f t="array" ref="F4">_xlfn.MINIFS($C$2:$C$9, $A$2:$A$9, E4, $B$2:$B$9, "&gt;="&amp;$F$1)</f>
        <v>4.6</v>
      </c>
      <c r="H4"/>
      <c r="I4"/>
    </row>
    <row r="5" ht="15" customHeight="1" spans="1:9" x14ac:dyDescent="0.25">
      <c r="A5" s="15" t="s">
        <v>61</v>
      </c>
      <c r="B5" s="16">
        <v>45883</v>
      </c>
      <c r="C5" s="28">
        <v>12.95</v>
      </c>
      <c r="H5"/>
      <c r="I5"/>
    </row>
    <row r="6" ht="15" customHeight="1" spans="1:9" x14ac:dyDescent="0.25">
      <c r="A6" s="15" t="s">
        <v>57</v>
      </c>
      <c r="B6" s="16">
        <v>45922</v>
      </c>
      <c r="C6" s="28">
        <v>4.6</v>
      </c>
      <c r="H6"/>
      <c r="I6"/>
    </row>
    <row r="7" ht="15" customHeight="1" spans="1:9" x14ac:dyDescent="0.25">
      <c r="A7" s="15" t="s">
        <v>59</v>
      </c>
      <c r="B7" s="16">
        <v>45933</v>
      </c>
      <c r="C7" s="28">
        <v>7.45</v>
      </c>
      <c r="H7"/>
      <c r="I7"/>
    </row>
    <row r="8" ht="15" customHeight="1" spans="1:3" x14ac:dyDescent="0.25">
      <c r="A8" s="15" t="s">
        <v>57</v>
      </c>
      <c r="B8" s="16">
        <v>45960</v>
      </c>
      <c r="C8" s="15"/>
    </row>
    <row r="9" ht="15" customHeight="1" spans="1:9" x14ac:dyDescent="0.25">
      <c r="A9" s="15" t="s">
        <v>57</v>
      </c>
      <c r="B9" s="16">
        <v>45978</v>
      </c>
      <c r="C9" s="28">
        <v>4.75</v>
      </c>
      <c r="H9" s="19" t="s">
        <v>44</v>
      </c>
      <c r="I9" s="20" t="s">
        <v>62</v>
      </c>
    </row>
    <row r="10" ht="15" customHeight="1" spans="8:8" x14ac:dyDescent="0.25">
      <c r="H10" s="19" t="s">
        <v>46</v>
      </c>
    </row>
    <row r="11" ht="15" customHeight="1" spans="8:9" x14ac:dyDescent="0.25">
      <c r="H11" s="21" t="s">
        <v>63</v>
      </c>
      <c r="I11" s="22"/>
    </row>
    <row r="12" ht="15" customHeight="1" spans="8:8" x14ac:dyDescent="0.25">
      <c r="H12" s="19" t="s">
        <v>48</v>
      </c>
    </row>
    <row r="13" ht="15" customHeight="1" spans="8:9" x14ac:dyDescent="0.25">
      <c r="H13" s="21" t="s">
        <v>64</v>
      </c>
      <c r="I13" s="22"/>
    </row>
    <row r="14" ht="15" customHeight="1" spans="8:9" x14ac:dyDescent="0.25">
      <c r="H14" s="23" t="s">
        <v>50</v>
      </c>
      <c r="I14"/>
    </row>
    <row r="15" ht="15" customHeight="1" x14ac:dyDescent="0.25"/>
    <row r="16" ht="15" customHeight="1" spans="8:9" x14ac:dyDescent="0.25">
      <c r="H16" s="19" t="s">
        <v>51</v>
      </c>
      <c r="I16" s="30">
        <v>4.6</v>
      </c>
    </row>
    <row r="17" ht="15" customHeight="1" spans="8:9" x14ac:dyDescent="0.25">
      <c r="H17" s="19" t="s">
        <v>22</v>
      </c>
      <c r="I17" s="25" t="str" cm="1">
        <f t="array" ref="I17">IF(IF(ISERROR(F4)+ISERROR($I$16)=2,ERROR.TYPE(F4)=ERROR.TYPE($I$16),IF(ISERROR(F4)+ISERROR($I$16)=1,FALSE,IF(ISNUMBER(F4)*ISNUMBER($I$16)=1,ABS(F4-$I$16)&lt;=1E-9*(1+ABS($I$16)),EXACT(F4&amp;"",$I$16&amp;"")))),"OK","Differs")</f>
        <v>OK</v>
      </c>
    </row>
    <row r="18" ht="15" customHeight="1" x14ac:dyDescent="0.25"/>
    <row r="19" ht="15" customHeight="1" spans="8:9" x14ac:dyDescent="0.25">
      <c r="H19" s="18" t="s">
        <v>65</v>
      </c>
      <c r="I19"/>
    </row>
  </sheetData>
  <mergeCells count="6">
    <mergeCell ref="H1:I1"/>
    <mergeCell ref="H2:I7"/>
    <mergeCell ref="H11:I11"/>
    <mergeCell ref="H13:I13"/>
    <mergeCell ref="H14:I14"/>
    <mergeCell ref="H19:I19"/>
  </mergeCells>
  <conditionalFormatting sqref="I17">
    <cfRule type="expression" dxfId="1" priority="1">
      <formula>I17&lt;&gt;"OK"</formula>
    </cfRule>
  </conditionalFormatting>
  <pageMargins left="0.5" right="0.5" top="0.6" bottom="0.6" header="0.3" footer="0.3"/>
  <pageSetup paperSize="9" orientation="landscape" scale="94"/>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9"/>
  <sheetViews>
    <sheetView workbookViewId="0" zoomScale="100">
      <selection activeCell="D2" sqref="D2"/>
    </sheetView>
  </sheetViews>
  <sheetFormatPr defaultRowHeight="15" outlineLevelRow="0" outlineLevelCol="0" x14ac:dyDescent="55"/>
  <cols>
    <col min="1" max="1" width="10" customWidth="1"/>
    <col min="2" max="2" width="25" customWidth="1"/>
    <col min="3" max="3" width="13" customWidth="1"/>
    <col min="4" max="4" width="10" customWidth="1"/>
    <col min="5" max="5" width="11" customWidth="1"/>
    <col min="6" max="6" width="10" customWidth="1"/>
    <col min="7" max="7" width="3" customWidth="1"/>
    <col min="8" max="8" width="20" customWidth="1"/>
    <col min="9" max="9" width="48" customWidth="1"/>
  </cols>
  <sheetData>
    <row r="1" ht="18" customHeight="1" spans="1:9" x14ac:dyDescent="0.25">
      <c r="A1" s="11" t="s">
        <v>52</v>
      </c>
      <c r="B1" s="11" t="s">
        <v>66</v>
      </c>
      <c r="C1" s="26" t="s">
        <v>54</v>
      </c>
      <c r="D1" s="12" t="s">
        <v>67</v>
      </c>
      <c r="E1" s="12" t="s">
        <v>68</v>
      </c>
      <c r="F1" s="13">
        <v>0.1</v>
      </c>
      <c r="H1" s="14" t="s">
        <v>69</v>
      </c>
      <c r="I1"/>
    </row>
    <row r="2" ht="18" customHeight="1" spans="1:9" x14ac:dyDescent="0.25">
      <c r="A2" s="15" t="s">
        <v>70</v>
      </c>
      <c r="B2" s="15" t="s">
        <v>71</v>
      </c>
      <c r="C2" s="28">
        <v>8.4</v>
      </c>
      <c r="D2" s="31" t="str" cm="1">
        <f t="array" ref="D2">IF(C2 &gt; _xlfn.MINIFS($C$2:$C$9, $A$2:$A$9, A2) * (1 + $F$1), "Review", "OK")</f>
        <v>Review</v>
      </c>
      <c r="H2"/>
      <c r="I2"/>
    </row>
    <row r="3" ht="15" customHeight="1" spans="1:9" x14ac:dyDescent="0.25">
      <c r="A3" s="15" t="s">
        <v>72</v>
      </c>
      <c r="B3" s="15" t="s">
        <v>73</v>
      </c>
      <c r="C3" s="28">
        <v>15.3</v>
      </c>
      <c r="H3" s="18" t="s">
        <v>74</v>
      </c>
      <c r="I3"/>
    </row>
    <row r="4" ht="15" customHeight="1" spans="1:9" x14ac:dyDescent="0.25">
      <c r="A4" s="15" t="s">
        <v>70</v>
      </c>
      <c r="B4" s="15" t="s">
        <v>75</v>
      </c>
      <c r="C4" s="28">
        <v>7.6</v>
      </c>
      <c r="H4"/>
      <c r="I4"/>
    </row>
    <row r="5" ht="15" customHeight="1" spans="1:9" x14ac:dyDescent="0.25">
      <c r="A5" s="15" t="s">
        <v>76</v>
      </c>
      <c r="B5" s="15" t="s">
        <v>71</v>
      </c>
      <c r="C5" s="28">
        <v>3.25</v>
      </c>
      <c r="H5"/>
      <c r="I5"/>
    </row>
    <row r="6" ht="15" customHeight="1" spans="1:9" x14ac:dyDescent="0.25">
      <c r="A6" s="15" t="s">
        <v>72</v>
      </c>
      <c r="B6" s="15" t="s">
        <v>75</v>
      </c>
      <c r="C6" s="28">
        <v>14.2</v>
      </c>
      <c r="H6"/>
      <c r="I6"/>
    </row>
    <row r="7" ht="15" customHeight="1" spans="1:9" x14ac:dyDescent="0.25">
      <c r="A7" s="15" t="s">
        <v>70</v>
      </c>
      <c r="B7" s="15" t="s">
        <v>73</v>
      </c>
      <c r="C7" s="28">
        <v>8.1</v>
      </c>
      <c r="H7"/>
      <c r="I7"/>
    </row>
    <row r="8" ht="15" customHeight="1" spans="1:3" x14ac:dyDescent="0.25">
      <c r="A8" s="15" t="s">
        <v>76</v>
      </c>
      <c r="B8" s="15" t="s">
        <v>73</v>
      </c>
      <c r="C8" s="28">
        <v>3.05</v>
      </c>
    </row>
    <row r="9" ht="15" customHeight="1" spans="1:9" x14ac:dyDescent="0.25">
      <c r="A9" s="15" t="s">
        <v>72</v>
      </c>
      <c r="B9" s="15" t="s">
        <v>71</v>
      </c>
      <c r="C9" s="28">
        <v>14.85</v>
      </c>
      <c r="H9" s="19" t="s">
        <v>44</v>
      </c>
      <c r="I9" s="20" t="s">
        <v>77</v>
      </c>
    </row>
    <row r="10" ht="15" customHeight="1" spans="8:8" x14ac:dyDescent="0.25">
      <c r="H10" s="19" t="s">
        <v>46</v>
      </c>
    </row>
    <row r="11" ht="15" customHeight="1" spans="8:9" x14ac:dyDescent="0.25">
      <c r="H11" s="21" t="s">
        <v>78</v>
      </c>
      <c r="I11" s="22"/>
    </row>
    <row r="12" ht="15" customHeight="1" spans="8:9" x14ac:dyDescent="0.25">
      <c r="H12" s="22"/>
      <c r="I12" s="22"/>
    </row>
    <row r="13" ht="15" customHeight="1" spans="8:8" x14ac:dyDescent="0.25">
      <c r="H13" s="19" t="s">
        <v>48</v>
      </c>
    </row>
    <row r="14" ht="15" customHeight="1" spans="8:9" x14ac:dyDescent="0.25">
      <c r="H14" s="21" t="s">
        <v>79</v>
      </c>
      <c r="I14" s="22"/>
    </row>
    <row r="15" ht="15" customHeight="1" spans="8:9" x14ac:dyDescent="0.25">
      <c r="H15" s="22"/>
      <c r="I15" s="22"/>
    </row>
    <row r="16" ht="15" customHeight="1" spans="8:9" x14ac:dyDescent="0.25">
      <c r="H16" s="23" t="s">
        <v>50</v>
      </c>
      <c r="I16"/>
    </row>
    <row r="17" ht="15" customHeight="1" x14ac:dyDescent="0.25"/>
    <row r="18" ht="15" customHeight="1" spans="8:9" x14ac:dyDescent="0.25">
      <c r="H18" s="19" t="s">
        <v>51</v>
      </c>
      <c r="I18" s="9" t="s">
        <v>80</v>
      </c>
    </row>
    <row r="19" ht="15" customHeight="1" spans="8:9" x14ac:dyDescent="0.25">
      <c r="H19" s="19" t="s">
        <v>22</v>
      </c>
      <c r="I19" s="25" t="str" cm="1">
        <f t="array" ref="I19">IF(IF(ISERROR(D2)+ISERROR($I$18)=2,ERROR.TYPE(D2)=ERROR.TYPE($I$18),IF(ISERROR(D2)+ISERROR($I$18)=1,FALSE,IF(ISNUMBER(D2)*ISNUMBER($I$18)=1,ABS(D2-$I$18)&lt;=1E-9*(1+ABS($I$18)),EXACT(D2&amp;"",$I$18&amp;"")))),"OK","Differs")</f>
        <v>OK</v>
      </c>
    </row>
  </sheetData>
  <mergeCells count="5">
    <mergeCell ref="H1:I2"/>
    <mergeCell ref="H3:I7"/>
    <mergeCell ref="H11:I12"/>
    <mergeCell ref="H14:I15"/>
    <mergeCell ref="H16:I16"/>
  </mergeCells>
  <conditionalFormatting sqref="I19">
    <cfRule type="expression" dxfId="2" priority="1">
      <formula>I19&lt;&gt;"OK"</formula>
    </cfRule>
  </conditionalFormatting>
  <pageMargins left="0.5" right="0.5" top="0.6" bottom="0.6" header="0.3" footer="0.3"/>
  <pageSetup paperSize="9" orientation="landscape" scale="9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J30"/>
  <sheetViews>
    <sheetView workbookViewId="0" zoomScale="100">
      <selection activeCell="E3" sqref="E3"/>
    </sheetView>
  </sheetViews>
  <sheetFormatPr defaultRowHeight="15" outlineLevelRow="0" outlineLevelCol="0" x14ac:dyDescent="55"/>
  <cols>
    <col min="1" max="1" width="33" customWidth="1"/>
    <col min="2" max="2" width="15" customWidth="1"/>
    <col min="3" max="3" width="12" customWidth="1"/>
    <col min="5" max="5" width="25" customWidth="1"/>
    <col min="6" max="6" width="14" customWidth="1"/>
    <col min="7" max="7" width="3" customWidth="1"/>
    <col min="8" max="8" width="20" customWidth="1"/>
    <col min="9" max="9" width="30" customWidth="1"/>
    <col min="10" max="10" width="19" customWidth="1"/>
  </cols>
  <sheetData>
    <row r="1" ht="21" customHeight="1" spans="1:10" x14ac:dyDescent="0.25">
      <c r="A1" s="11" t="s">
        <v>66</v>
      </c>
      <c r="B1" s="11" t="s">
        <v>53</v>
      </c>
      <c r="C1" s="26" t="s">
        <v>81</v>
      </c>
      <c r="E1" s="12" t="s">
        <v>82</v>
      </c>
      <c r="F1" s="27">
        <v>45931</v>
      </c>
      <c r="H1" s="14" t="s">
        <v>83</v>
      </c>
      <c r="I1"/>
      <c r="J1"/>
    </row>
    <row r="2" ht="15" customHeight="1" spans="1:10" x14ac:dyDescent="0.25">
      <c r="A2" s="15" t="s">
        <v>84</v>
      </c>
      <c r="B2" s="16">
        <v>45702</v>
      </c>
      <c r="C2" s="28">
        <v>5200</v>
      </c>
      <c r="H2" s="18" t="s">
        <v>85</v>
      </c>
      <c r="I2"/>
      <c r="J2"/>
    </row>
    <row r="3" ht="15" customHeight="1" spans="1:10" x14ac:dyDescent="0.25">
      <c r="A3" s="15" t="s">
        <v>86</v>
      </c>
      <c r="B3" s="16">
        <v>45939</v>
      </c>
      <c r="C3" s="28">
        <v>3400</v>
      </c>
      <c r="E3" s="31" t="str" cm="1">
        <f t="array" ref="E3:F4">_xlfn.LET(
  _xlpm.suppliers, _xlfn.UNIQUE(A2:A9),
  _xlpm.first, _xlfn.MINIFS(B2:B9, A2:A9, _xlpm.suppliers),
  _xlpm.isNew, _xlpm.first &gt;= F1,
  _xlfn._xlws.FILTER(_xlfn.HSTACK(_xlpm.suppliers, _xlpm.first), _xlpm.isNew, "No new suppliers")
)</f>
        <v>Van Rijn Leidingwerk BV</v>
      </c>
      <c r="F3" s="32">
        <v>45939</v>
      </c>
      <c r="H3"/>
      <c r="I3"/>
      <c r="J3"/>
    </row>
    <row r="4" ht="15" customHeight="1" spans="1:10" x14ac:dyDescent="0.25">
      <c r="A4" s="15" t="s">
        <v>84</v>
      </c>
      <c r="B4" s="16">
        <v>45951</v>
      </c>
      <c r="C4" s="28">
        <v>1800</v>
      </c>
      <c r="E4" s="33" t="s">
        <v>87</v>
      </c>
      <c r="F4" s="32">
        <v>45995</v>
      </c>
      <c r="H4"/>
      <c r="I4"/>
      <c r="J4"/>
    </row>
    <row r="5" ht="15" customHeight="1" spans="1:10" x14ac:dyDescent="0.25">
      <c r="A5" s="15" t="s">
        <v>88</v>
      </c>
      <c r="B5" s="16">
        <v>45811</v>
      </c>
      <c r="C5" s="28">
        <v>2250</v>
      </c>
      <c r="H5"/>
      <c r="I5"/>
      <c r="J5"/>
    </row>
    <row r="6" ht="15" customHeight="1" spans="1:10" x14ac:dyDescent="0.25">
      <c r="A6" s="15" t="s">
        <v>86</v>
      </c>
      <c r="B6" s="16">
        <v>45987</v>
      </c>
      <c r="C6" s="28">
        <v>2900</v>
      </c>
      <c r="H6"/>
      <c r="I6"/>
      <c r="J6"/>
    </row>
    <row r="7" ht="15" customHeight="1" spans="1:3" x14ac:dyDescent="0.25">
      <c r="A7" s="15" t="s">
        <v>87</v>
      </c>
      <c r="B7" s="16">
        <v>45995</v>
      </c>
      <c r="C7" s="28">
        <v>7650</v>
      </c>
    </row>
    <row r="8" ht="15" customHeight="1" spans="1:9" x14ac:dyDescent="0.25">
      <c r="A8" s="15" t="s">
        <v>88</v>
      </c>
      <c r="B8" s="16">
        <v>46002</v>
      </c>
      <c r="C8" s="28">
        <v>1300</v>
      </c>
      <c r="H8" s="19" t="s">
        <v>44</v>
      </c>
      <c r="I8" s="20" t="s">
        <v>89</v>
      </c>
    </row>
    <row r="9" ht="15" customHeight="1" spans="1:8" x14ac:dyDescent="0.25">
      <c r="A9" s="15" t="s">
        <v>87</v>
      </c>
      <c r="B9" s="16">
        <v>46009</v>
      </c>
      <c r="C9" s="28">
        <v>980</v>
      </c>
      <c r="H9" s="19" t="s">
        <v>46</v>
      </c>
    </row>
    <row r="10" ht="15" customHeight="1" spans="8:10" x14ac:dyDescent="0.25">
      <c r="H10" s="21" t="s">
        <v>90</v>
      </c>
      <c r="I10" s="22"/>
      <c r="J10" s="22"/>
    </row>
    <row r="11" ht="15" customHeight="1" spans="8:10" x14ac:dyDescent="0.25">
      <c r="H11" s="22"/>
      <c r="I11" s="22"/>
      <c r="J11" s="22"/>
    </row>
    <row r="12" ht="15" customHeight="1" spans="8:10" x14ac:dyDescent="0.25">
      <c r="H12" s="22"/>
      <c r="I12" s="22"/>
      <c r="J12" s="22"/>
    </row>
    <row r="13" ht="15" customHeight="1" spans="8:10" x14ac:dyDescent="0.25">
      <c r="H13" s="22"/>
      <c r="I13" s="22"/>
      <c r="J13" s="22"/>
    </row>
    <row r="14" ht="15" customHeight="1" spans="8:10" x14ac:dyDescent="0.25">
      <c r="H14" s="22"/>
      <c r="I14" s="22"/>
      <c r="J14" s="22"/>
    </row>
    <row r="15" ht="15" customHeight="1" spans="8:10" x14ac:dyDescent="0.25">
      <c r="H15" s="22"/>
      <c r="I15" s="22"/>
      <c r="J15" s="22"/>
    </row>
    <row r="16" ht="15" customHeight="1" spans="8:8" x14ac:dyDescent="0.25">
      <c r="H16" s="19" t="s">
        <v>48</v>
      </c>
    </row>
    <row r="17" ht="15" customHeight="1" spans="8:10" x14ac:dyDescent="0.25">
      <c r="H17" s="21" t="s">
        <v>91</v>
      </c>
      <c r="I17" s="22"/>
      <c r="J17" s="22"/>
    </row>
    <row r="18" ht="15" customHeight="1" spans="8:10" x14ac:dyDescent="0.25">
      <c r="H18" s="22"/>
      <c r="I18" s="22"/>
      <c r="J18" s="22"/>
    </row>
    <row r="19" ht="15" customHeight="1" spans="8:10" x14ac:dyDescent="0.25">
      <c r="H19" s="22"/>
      <c r="I19" s="22"/>
      <c r="J19" s="22"/>
    </row>
    <row r="20" ht="15" customHeight="1" spans="8:10" x14ac:dyDescent="0.25">
      <c r="H20" s="22"/>
      <c r="I20" s="22"/>
      <c r="J20" s="22"/>
    </row>
    <row r="21" ht="15" customHeight="1" spans="8:10" x14ac:dyDescent="0.25">
      <c r="H21" s="22"/>
      <c r="I21" s="22"/>
      <c r="J21" s="22"/>
    </row>
    <row r="22" ht="15" customHeight="1" spans="8:10" x14ac:dyDescent="0.25">
      <c r="H22" s="22"/>
      <c r="I22" s="22"/>
      <c r="J22" s="22"/>
    </row>
    <row r="23" ht="15" customHeight="1" spans="8:10" x14ac:dyDescent="0.25">
      <c r="H23" s="23" t="s">
        <v>50</v>
      </c>
      <c r="I23"/>
      <c r="J23"/>
    </row>
    <row r="24" ht="15" customHeight="1" x14ac:dyDescent="0.25"/>
    <row r="25" ht="15" customHeight="1" spans="8:10" x14ac:dyDescent="0.25">
      <c r="H25" s="19" t="s">
        <v>51</v>
      </c>
      <c r="I25" s="9" t="s">
        <v>86</v>
      </c>
      <c r="J25" s="24">
        <v>45939</v>
      </c>
    </row>
    <row r="26" ht="15" customHeight="1" spans="9:10" x14ac:dyDescent="0.25">
      <c r="I26" s="9" t="s">
        <v>87</v>
      </c>
      <c r="J26" s="24">
        <v>45995</v>
      </c>
    </row>
    <row r="27" ht="15" customHeight="1" spans="8:10" x14ac:dyDescent="0.25">
      <c r="H27" s="19" t="s">
        <v>22</v>
      </c>
      <c r="I27" s="25" t="str" cm="1">
        <f t="array" ref="I27">IF(SUMPRODUCT(--NOT(IF(ISERROR(E3:F4)+ISERROR($I$25:$J$26)=2,ERROR.TYPE(E3:F4)=ERROR.TYPE($I$25:$J$26),IF(ISERROR(E3:F4)+ISERROR($I$25:$J$26)=1,FALSE,IF(ISNUMBER(E3:F4)*ISNUMBER($I$25:$J$26)=1,ABS(E3:F4-$I$25:$J$26)&lt;=1E-9*(1+ABS($I$25:$J$26)),EXACT(E3:F4&amp;"",$I$25:$J$26&amp;""))))))=0,"OK","Differs")</f>
        <v>OK</v>
      </c>
      <c r="J27"/>
    </row>
    <row r="28" ht="15" customHeight="1" x14ac:dyDescent="0.25"/>
    <row r="29" ht="15" customHeight="1" spans="8:10" x14ac:dyDescent="0.25">
      <c r="H29" s="18" t="s">
        <v>92</v>
      </c>
      <c r="I29"/>
      <c r="J29"/>
    </row>
    <row r="30" ht="15" customHeight="1" spans="8:10" x14ac:dyDescent="0.25">
      <c r="H30"/>
      <c r="I30"/>
      <c r="J30"/>
    </row>
  </sheetData>
  <mergeCells count="7">
    <mergeCell ref="H1:J1"/>
    <mergeCell ref="H2:J6"/>
    <mergeCell ref="H10:J15"/>
    <mergeCell ref="H17:J22"/>
    <mergeCell ref="H23:J23"/>
    <mergeCell ref="I27:J27"/>
    <mergeCell ref="H29:J30"/>
  </mergeCells>
  <conditionalFormatting sqref="I27">
    <cfRule type="expression" dxfId="3" priority="1">
      <formula>I27&lt;&gt;"OK"</formula>
    </cfRule>
  </conditionalFormatting>
  <pageMargins left="0.5" right="0.5" top="0.6" bottom="0.6" header="0.3" footer="0.3"/>
  <pageSetup paperSize="9" orientation="landscape" scale="76"/>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MINIFS: DivZero example workbook</dc:title>
  <dc:subject>Returns the smallest number among the rows that meet one or more conditions, and 0 when no row qualifies.</dc:subject>
  <dc:description/>
  <dc:language>en-US</dc:language>
  <cp:keywords/>
  <cp:category/>
  <cp:lastModifiedBy>DivZero</cp:lastModifiedBy>
  <dcterms:created xsi:type="dcterms:W3CDTF">2026-10-23T15:24:06Z</dcterms:created>
  <dcterms:modified xsi:type="dcterms:W3CDTF">2026-10-23T15:24:06Z</dcterms:modified>
</cp:coreProperties>
</file>