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'Beginner'!$A$1:$I$16</definedName>
    <definedName name="_xlnm.Print_Area" localSheetId="2">'Halfgevorderd'!$A$1:$I$18</definedName>
    <definedName name="_xlnm.Print_Area" localSheetId="3">'Gevorderd'!$A$1:$I$21</definedName>
    <definedName name="_xlnm.Print_Area" localSheetId="4">'Expert'!$A$1:$K$36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<sst xmlns="http://schemas.openxmlformats.org/spreadsheetml/2006/main" count="154" uniqueCount="100">
  <si>
    <t>MAX.ALS.VOORWAARDEN (Engels: MAXIFS)</t>
  </si>
  <si>
    <t>Voorbeeldwerkmap van DivZero</t>
  </si>
  <si>
    <t>Wat ze doet</t>
  </si>
  <si>
    <t>Geeft het grootste getal uit de rijen die aan een of meer voorwaarden voldoen, en 0 als geen enkele rij voldoet.</t>
  </si>
  <si>
    <t>Pagina op de site</t>
  </si>
  <si>
    <t>https://divzero.app/nl/functies/max-als-voorwaarden/</t>
  </si>
  <si>
    <t>De voorbeelden in dit bestand</t>
  </si>
  <si>
    <t>Beginner</t>
  </si>
  <si>
    <t>De grootste betaling aan één leverancier</t>
  </si>
  <si>
    <t>Halfgevorderd</t>
  </si>
  <si>
    <t>Laatste factuurdatum per debiteur tot de afsluitdatum</t>
  </si>
  <si>
    <t>Gevorderd</t>
  </si>
  <si>
    <t>Toetsen of een leverancier tegen de goedkeuringsgrens aan factureert</t>
  </si>
  <si>
    <t>Expert</t>
  </si>
  <si>
    <t>Dagen sinds de laatste betaling per leverancier, met ondergrens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</si>
  <si>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</si>
  <si>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</si>
  <si>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</si>
  <si>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</si>
  <si>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</si>
  <si>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</si>
  <si>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</si>
  <si>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</si>
  <si>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</si>
  <si>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</si>
  <si>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</si>
  <si>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</si>
  <si>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</si>
  <si>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</si>
  <si>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</si>
  <si>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Leverancier</t>
  </si>
  <si>
    <t>Datum</t>
  </si>
  <si>
    <t>Bedrag</t>
  </si>
  <si>
    <t>Roelofs BV</t>
  </si>
  <si>
    <t>Beginner: De grootste betaling aan één leverancier</t>
  </si>
  <si>
    <t>Dekker BV</t>
  </si>
  <si>
    <t>Grootste</t>
  </si>
  <si>
    <t>Voor de inkoopcyclus bij Veldhuis Installatie BV heb je de bankbetalingen aan drie leveranciers in het vierde kwartaal van 2025. Je wilt de grootste afzonderlijke betaling aan de leverancier in F1, om te vergelijken met de goedkeuringsgrens voor betalingen. MAX zonder voorwaarde geeft de grootste betaling van alle leveranciers samen.</t>
  </si>
  <si>
    <t>Hermans BV</t>
  </si>
  <si>
    <t>Formulecel</t>
  </si>
  <si>
    <t>F2</t>
  </si>
  <si>
    <t>Formule in Nederlandse Excel (puntkomma)</t>
  </si>
  <si>
    <t>=MAX.ALS.VOORWAARDEN(C2:C7; A2:A7; F1)</t>
  </si>
  <si>
    <t>Formule met Engelse functienamen (komma)</t>
  </si>
  <si>
    <t>=MAXIFS(C2:C7, A2:A7, F1)</t>
  </si>
  <si>
    <t>Gewone tekst. De formule in de cel zelf volgt de scheidingstekens van jouw Excel.</t>
  </si>
  <si>
    <t>Verwacht resultaat</t>
  </si>
  <si>
    <t>Factuurnr.</t>
  </si>
  <si>
    <t>Debiteur</t>
  </si>
  <si>
    <t>Factuurdatum</t>
  </si>
  <si>
    <t>Afsluitdatum</t>
  </si>
  <si>
    <t>Halfgevorderd: Laatste factuurdatum per debiteur tot de afsluitdatum</t>
  </si>
  <si>
    <t>F-25-0381</t>
  </si>
  <si>
    <t>Jansen Dakbedekking BV</t>
  </si>
  <si>
    <t>F-25-0392</t>
  </si>
  <si>
    <t>Visser Metaalbouw BV</t>
  </si>
  <si>
    <t>Laatste factuur</t>
  </si>
  <si>
    <t>Voor de afgrenzingstest op de omzet wil je van één debiteur de datum van de meest recente verkoopfactuur op of vóór de balansdatum 31 december 2025. In de lijst staan ook facturen van januari 2026. Die horen bij het volgende jaar en mogen niet meetellen. De formule staat in F4 en is bedoeld om naar beneden te kopiëren voor meer debiteuren, dus de bereiken zijn vastgezet.</t>
  </si>
  <si>
    <t>F-25-0407</t>
  </si>
  <si>
    <t>F-26-0003</t>
  </si>
  <si>
    <t>F-25-0415</t>
  </si>
  <si>
    <t>F-25-0371</t>
  </si>
  <si>
    <t>Mulder Kozijnen BV</t>
  </si>
  <si>
    <t>F-26-0001</t>
  </si>
  <si>
    <t>F4</t>
  </si>
  <si>
    <t xml:space="preserve">=MAX.ALS.VOORWAARDEN($C$2:$C$8; $B$2:$B$8; E4; $C$2:$C$8;
  "&lt;="&amp;$F$1)</t>
  </si>
  <si>
    <t>=MAXIFS($C$2:$C$8, $B$2:$B$8, E4, $C$2:$C$8, "&lt;="&amp;$F$1)</t>
  </si>
  <si>
    <t>Dijkman Bouwstoffen BV</t>
  </si>
  <si>
    <t>Gevorderd: Toetsen of een leverancier tegen de goedkeuringsgrens aan factureert</t>
  </si>
  <si>
    <t>INK-5102</t>
  </si>
  <si>
    <t>Goedkeuringsgrens</t>
  </si>
  <si>
    <t>Brouwer Installatie BV</t>
  </si>
  <si>
    <t>INK-5103</t>
  </si>
  <si>
    <t>Marge</t>
  </si>
  <si>
    <t>In de inkoopcyclus heeft elke factuur van 10.000,00 of meer goedkeuring van de directie nodig. Je toetst of de leverancier in F1 opzettelijk dicht onder die grens blijft, wat kan wijzen op gesplitste facturen. Je wilt de grootste factuur onder de grens in F2, en een markering als die binnen de marge in F3 (5%) van de grens ligt.</t>
  </si>
  <si>
    <t>INK-5107</t>
  </si>
  <si>
    <t>INK-5111</t>
  </si>
  <si>
    <t>Smit Gereedschap BV</t>
  </si>
  <si>
    <t>INK-5112</t>
  </si>
  <si>
    <t>INK-5118</t>
  </si>
  <si>
    <t>INK-5121</t>
  </si>
  <si>
    <t>INK-5125</t>
  </si>
  <si>
    <t xml:space="preserve">=ALS(MAX.ALS.VOORWAARDEN(C2:C9; A2:A9; F1; C2:C9;
  "&lt;"&amp;F2) &gt;= F2 * (1 - F3); "Dicht bij de grens";
    "Ruim onder de grens")</t>
  </si>
  <si>
    <t xml:space="preserve">=IF(MAXIFS(C2:C9, A2:A9, F1, C2:C9,
  "&lt;"&amp;F2) &gt;= F2 * (1 - F3), "Dicht bij de grens",
    "Ruim onder de grens")</t>
  </si>
  <si>
    <t>Dicht bij de grens</t>
  </si>
  <si>
    <t>Betaaldatum</t>
  </si>
  <si>
    <t>Dagen sinds laatste betaling</t>
  </si>
  <si>
    <t>Rapportagedatum</t>
  </si>
  <si>
    <t>Expert: Dagen sinds de laatste betaling per leverancier, met ondergrens</t>
  </si>
  <si>
    <t>Bakker Elektro BV</t>
  </si>
  <si>
    <t>Minimumbetaling</t>
  </si>
  <si>
    <t>Kuipers Kabel BV</t>
  </si>
  <si>
    <t>Voor een test op inactieve leveranciers per 31 december 2025 wil je van elke leverancier uit de stamgegevens het aantal dagen sinds de laatste betaling van minstens 1.000,00 op of vóór de rapportagedatum. Een leverancier zonder zo'n betaling moet 'Geen betaling' tonen en niet 'dagen sinds 30 december 1899'. Betalingen na de rapportagedatum zijn gebeurtenissen na balansdatum en mogen niet meetellen.</t>
  </si>
  <si>
    <t>Sanders Leidingwerk BV</t>
  </si>
  <si>
    <t>Hofman Isolatie BV</t>
  </si>
  <si>
    <t>Geen betaling</t>
  </si>
  <si>
    <t>F2:F5</t>
  </si>
  <si>
    <t xml:space="preserve">=LET(
  leveranciers; E2:E5;
  cutoffdatum; H1;
  minBedrag; H2;
  laatste; MAX.ALS.VOORWAARDEN(B2:B9; A2:A9; leveranciers;
    B2:B9; "&lt;="&amp;cutoffdatum; C2:C9; "&gt;="&amp;minBedrag);
  ALS(laatste = 0; "Geen betaling"; cutoffdatum - laatste)
)</t>
  </si>
  <si>
    <t xml:space="preserve">=LET(
  suppliers, E2:E5,
  cutoff, H1,
  minAmt, H2,
  last, MAXIFS(B2:B9, A2:A9, suppliers, B2:B9, "&lt;="&amp;cutoff,
    C2:C9, "&gt;="&amp;minAmt),
  IF(last = 0, "Geen betaling", cutoff - last)
)</t>
  </si>
  <si>
    <t>Gegevens: In een echt werkblad loopt de betalingslijst door tot rij 5.000. De leverancierslijst in E2:E5 komt dan uit de stamgegevens.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</si>
</sst>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5" fontId="4" fillId="0" borderId="1" xfId="0" applyNumberFormat="1" applyFont="1" applyBorder="1"/>
    <xf numFmtId="165"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5"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4" fontId="4" fillId="2" borderId="1" xfId="0" applyNumberFormat="1"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xf numFmtId="165" fontId="4" fillId="2" borderId="1" xfId="0" applyNumberFormat="1" applyFont="1" applyFill="1" applyBorder="1"/>
    <xf numFmtId="9" fontId="4" fillId="2" borderId="1" xfId="0" applyNumberFormat="1" applyFont="1" applyFill="1" applyBorder="1"/>
    <xf numFmtId="0" fontId="4" fillId="3" borderId="2" xfId="0" applyFont="1" applyFill="1" applyBorder="1"/>
    <xf numFmtId="0" fontId="4" fillId="3" borderId="1" xfId="0" applyFont="1" applyFill="1" applyBorder="1"/>
    <xf numFmtId="0" fontId="4" fillId="4" borderId="1" xfId="0"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max-als-voorwaard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2" width="14" customWidth="1"/>
    <col min="3" max="3" width="12" customWidth="1"/>
    <col min="5" max="5" width="13" customWidth="1"/>
    <col min="6" max="6" width="12" customWidth="1"/>
    <col min="7" max="7" width="3" customWidth="1"/>
    <col min="8" max="8" width="20" customWidth="1"/>
    <col min="9" max="9" width="48" customWidth="1"/>
  </cols>
  <sheetData>
    <row r="1" ht="21" customHeight="1" spans="1:9" x14ac:dyDescent="0.25">
      <c r="A1" s="11" t="s">
        <v>30</v>
      </c>
      <c r="B1" s="11" t="s">
        <v>31</v>
      </c>
      <c r="C1" s="12" t="s">
        <v>32</v>
      </c>
      <c r="E1" s="13" t="s">
        <v>30</v>
      </c>
      <c r="F1" s="14" t="s">
        <v>33</v>
      </c>
      <c r="H1" s="15" t="s">
        <v>34</v>
      </c>
      <c r="I1"/>
    </row>
    <row r="2" ht="15" customHeight="1" spans="1:9" x14ac:dyDescent="0.25">
      <c r="A2" s="16" t="s">
        <v>35</v>
      </c>
      <c r="B2" s="17">
        <v>45936</v>
      </c>
      <c r="C2" s="18">
        <v>3800</v>
      </c>
      <c r="E2" s="13" t="s">
        <v>36</v>
      </c>
      <c r="F2" s="19" cm="1">
        <f t="array" ref="F2">_xlfn.MAXIFS(C2:C7, A2:A7, F1)</f>
        <v>5640</v>
      </c>
      <c r="H2" s="20" t="s">
        <v>37</v>
      </c>
      <c r="I2"/>
    </row>
    <row r="3" ht="15" customHeight="1" spans="1:9" x14ac:dyDescent="0.25">
      <c r="A3" s="16" t="s">
        <v>33</v>
      </c>
      <c r="B3" s="17">
        <v>45944</v>
      </c>
      <c r="C3" s="18">
        <v>1275.5</v>
      </c>
      <c r="H3"/>
      <c r="I3"/>
    </row>
    <row r="4" ht="15" customHeight="1" spans="1:9" x14ac:dyDescent="0.25">
      <c r="A4" s="16" t="s">
        <v>38</v>
      </c>
      <c r="B4" s="17">
        <v>45951</v>
      </c>
      <c r="C4" s="18">
        <v>8900</v>
      </c>
      <c r="H4"/>
      <c r="I4"/>
    </row>
    <row r="5" ht="15" customHeight="1" spans="1:9" x14ac:dyDescent="0.25">
      <c r="A5" s="16" t="s">
        <v>33</v>
      </c>
      <c r="B5" s="17">
        <v>45965</v>
      </c>
      <c r="C5" s="18">
        <v>5640</v>
      </c>
      <c r="H5"/>
      <c r="I5"/>
    </row>
    <row r="6" ht="15" customHeight="1" spans="1:9" x14ac:dyDescent="0.25">
      <c r="A6" s="16" t="s">
        <v>35</v>
      </c>
      <c r="B6" s="17">
        <v>45979</v>
      </c>
      <c r="C6" s="18">
        <v>2960.25</v>
      </c>
      <c r="H6"/>
      <c r="I6"/>
    </row>
    <row r="7" ht="15" customHeight="1" spans="1:3" x14ac:dyDescent="0.25">
      <c r="A7" s="16" t="s">
        <v>33</v>
      </c>
      <c r="B7" s="17">
        <v>46000</v>
      </c>
      <c r="C7" s="18">
        <v>3115</v>
      </c>
    </row>
    <row r="8" ht="15" customHeight="1" spans="8:9" x14ac:dyDescent="0.25">
      <c r="H8" s="21" t="s">
        <v>39</v>
      </c>
      <c r="I8" s="22" t="s">
        <v>40</v>
      </c>
    </row>
    <row r="9" ht="15" customHeight="1" spans="8:8" x14ac:dyDescent="0.25">
      <c r="H9" s="21" t="s">
        <v>41</v>
      </c>
    </row>
    <row r="10" ht="15" customHeight="1" spans="8:9" x14ac:dyDescent="0.25">
      <c r="H10" s="23" t="s">
        <v>42</v>
      </c>
      <c r="I10" s="24"/>
    </row>
    <row r="11" ht="15" customHeight="1" spans="8:8" x14ac:dyDescent="0.25">
      <c r="H11" s="21" t="s">
        <v>43</v>
      </c>
    </row>
    <row r="12" ht="15" customHeight="1" spans="8:9" x14ac:dyDescent="0.25">
      <c r="H12" s="23" t="s">
        <v>44</v>
      </c>
      <c r="I12" s="24"/>
    </row>
    <row r="13" ht="15" customHeight="1" spans="8:9" x14ac:dyDescent="0.25">
      <c r="H13" s="25" t="s">
        <v>45</v>
      </c>
      <c r="I13"/>
    </row>
    <row r="14" ht="15" customHeight="1" x14ac:dyDescent="0.25"/>
    <row r="15" ht="15" customHeight="1" spans="8:9" x14ac:dyDescent="0.25">
      <c r="H15" s="21" t="s">
        <v>46</v>
      </c>
      <c r="I15" s="26">
        <v>5640</v>
      </c>
    </row>
    <row r="16" ht="15" customHeight="1" spans="8:9" x14ac:dyDescent="0.25">
      <c r="H16" s="21" t="s">
        <v>22</v>
      </c>
      <c r="I16" s="27" t="str" cm="1">
        <f t="array" ref="I16">IF(IF(ISERROR(F2)+ISERROR($I$15)=2,ERROR.TYPE(F2)=ERROR.TYPE($I$15),IF(ISERROR(F2)+ISERROR($I$15)=1,FALSE,IF(ISNUMBER(F2)*ISNUMBER($I$15)=1,ABS(F2-$I$15)&lt;=1E-9*(1+ABS($I$15)),EXACT(F2&amp;"",$I$15&amp;"")))),"Klopt","Wijkt af")</f>
        <v>Klopt</v>
      </c>
    </row>
  </sheetData>
  <mergeCells count="5">
    <mergeCell ref="H1:I1"/>
    <mergeCell ref="H2:I6"/>
    <mergeCell ref="H10:I10"/>
    <mergeCell ref="H12:I12"/>
    <mergeCell ref="H13:I13"/>
  </mergeCells>
  <conditionalFormatting sqref="I16">
    <cfRule type="expression" dxfId="0" priority="1">
      <formula>I16&lt;&gt;"Klopt"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4" sqref="F4"/>
    </sheetView>
  </sheetViews>
  <sheetFormatPr defaultRowHeight="15" outlineLevelRow="0" outlineLevelCol="0" x14ac:dyDescent="55"/>
  <cols>
    <col min="1" max="1" width="13" customWidth="1"/>
    <col min="2" max="2" width="24" customWidth="1"/>
    <col min="3" max="3" width="15" customWidth="1"/>
    <col min="5" max="5" width="24" customWidth="1"/>
    <col min="6" max="6" width="17" customWidth="1"/>
    <col min="7" max="7" width="3" customWidth="1"/>
    <col min="8" max="8" width="20" customWidth="1"/>
    <col min="9" max="9" width="48" customWidth="1"/>
  </cols>
  <sheetData>
    <row r="1" ht="18" customHeight="1" spans="1:9" x14ac:dyDescent="0.25">
      <c r="A1" s="11" t="s">
        <v>47</v>
      </c>
      <c r="B1" s="11" t="s">
        <v>48</v>
      </c>
      <c r="C1" s="11" t="s">
        <v>49</v>
      </c>
      <c r="E1" s="13" t="s">
        <v>50</v>
      </c>
      <c r="F1" s="28">
        <v>46022</v>
      </c>
      <c r="H1" s="15" t="s">
        <v>51</v>
      </c>
      <c r="I1"/>
    </row>
    <row r="2" ht="18" customHeight="1" spans="1:9" x14ac:dyDescent="0.25">
      <c r="A2" s="16" t="s">
        <v>52</v>
      </c>
      <c r="B2" s="16" t="s">
        <v>53</v>
      </c>
      <c r="C2" s="17">
        <v>45975</v>
      </c>
      <c r="H2"/>
      <c r="I2"/>
    </row>
    <row r="3" ht="15" customHeight="1" spans="1:9" x14ac:dyDescent="0.25">
      <c r="A3" s="16" t="s">
        <v>54</v>
      </c>
      <c r="B3" s="16" t="s">
        <v>55</v>
      </c>
      <c r="C3" s="17">
        <v>46000</v>
      </c>
      <c r="E3" s="13" t="s">
        <v>48</v>
      </c>
      <c r="F3" s="13" t="s">
        <v>56</v>
      </c>
      <c r="H3" s="20" t="s">
        <v>57</v>
      </c>
      <c r="I3"/>
    </row>
    <row r="4" ht="15" customHeight="1" spans="1:9" x14ac:dyDescent="0.25">
      <c r="A4" s="16" t="s">
        <v>58</v>
      </c>
      <c r="B4" s="16" t="s">
        <v>53</v>
      </c>
      <c r="C4" s="17">
        <v>46013</v>
      </c>
      <c r="E4" s="14" t="s">
        <v>53</v>
      </c>
      <c r="F4" s="29" cm="1">
        <f t="array" ref="F4">_xlfn.MAXIFS($C$2:$C$8, $B$2:$B$8, E4, $C$2:$C$8, "&lt;="&amp;$F$1)</f>
        <v>46013</v>
      </c>
      <c r="H4"/>
      <c r="I4"/>
    </row>
    <row r="5" ht="15" customHeight="1" spans="1:9" x14ac:dyDescent="0.25">
      <c r="A5" s="16" t="s">
        <v>59</v>
      </c>
      <c r="B5" s="16" t="s">
        <v>53</v>
      </c>
      <c r="C5" s="17">
        <v>46030</v>
      </c>
      <c r="H5"/>
      <c r="I5"/>
    </row>
    <row r="6" ht="15" customHeight="1" spans="1:9" x14ac:dyDescent="0.25">
      <c r="A6" s="16" t="s">
        <v>60</v>
      </c>
      <c r="B6" s="16" t="s">
        <v>55</v>
      </c>
      <c r="C6" s="17">
        <v>46021</v>
      </c>
      <c r="H6"/>
      <c r="I6"/>
    </row>
    <row r="7" ht="15" customHeight="1" spans="1:9" x14ac:dyDescent="0.25">
      <c r="A7" s="16" t="s">
        <v>61</v>
      </c>
      <c r="B7" s="16" t="s">
        <v>62</v>
      </c>
      <c r="C7" s="17">
        <v>45957</v>
      </c>
      <c r="H7"/>
      <c r="I7"/>
    </row>
    <row r="8" ht="15" customHeight="1" spans="1:3" x14ac:dyDescent="0.25">
      <c r="A8" s="16" t="s">
        <v>63</v>
      </c>
      <c r="B8" s="16" t="s">
        <v>55</v>
      </c>
      <c r="C8" s="17">
        <v>46027</v>
      </c>
    </row>
    <row r="9" ht="15" customHeight="1" spans="8:9" x14ac:dyDescent="0.25">
      <c r="H9" s="21" t="s">
        <v>39</v>
      </c>
      <c r="I9" s="22" t="s">
        <v>64</v>
      </c>
    </row>
    <row r="10" ht="15" customHeight="1" spans="8:8" x14ac:dyDescent="0.25">
      <c r="H10" s="21" t="s">
        <v>41</v>
      </c>
    </row>
    <row r="11" ht="15" customHeight="1" spans="8:9" x14ac:dyDescent="0.25">
      <c r="H11" s="23" t="s">
        <v>65</v>
      </c>
      <c r="I11" s="24"/>
    </row>
    <row r="12" ht="15" customHeight="1" spans="8:9" x14ac:dyDescent="0.25">
      <c r="H12" s="24"/>
      <c r="I12" s="24"/>
    </row>
    <row r="13" ht="15" customHeight="1" spans="8:8" x14ac:dyDescent="0.25">
      <c r="H13" s="21" t="s">
        <v>43</v>
      </c>
    </row>
    <row r="14" ht="15" customHeight="1" spans="8:9" x14ac:dyDescent="0.25">
      <c r="H14" s="23" t="s">
        <v>66</v>
      </c>
      <c r="I14" s="24"/>
    </row>
    <row r="15" ht="15" customHeight="1" spans="8:9" x14ac:dyDescent="0.25">
      <c r="H15" s="25" t="s">
        <v>45</v>
      </c>
      <c r="I15"/>
    </row>
    <row r="16" ht="15" customHeight="1" x14ac:dyDescent="0.25"/>
    <row r="17" ht="15" customHeight="1" spans="8:9" x14ac:dyDescent="0.25">
      <c r="H17" s="21" t="s">
        <v>46</v>
      </c>
      <c r="I17" s="30">
        <v>46013</v>
      </c>
    </row>
    <row r="18" ht="15" customHeight="1" spans="8:9" x14ac:dyDescent="0.25">
      <c r="H18" s="21" t="s">
        <v>22</v>
      </c>
      <c r="I18" s="27" t="str" cm="1">
        <f t="array" ref="I18">IF(IF(ISERROR(F4)+ISERROR($I$17)=2,ERROR.TYPE(F4)=ERROR.TYPE($I$17),IF(ISERROR(F4)+ISERROR($I$17)=1,FALSE,IF(ISNUMBER(F4)*ISNUMBER($I$17)=1,ABS(F4-$I$17)&lt;=1E-9*(1+ABS($I$17)),EXACT(F4&amp;"",$I$17&amp;"")))),"Klopt","Wijkt af")</f>
        <v>Klopt</v>
      </c>
    </row>
  </sheetData>
  <mergeCells count="5">
    <mergeCell ref="H1:I2"/>
    <mergeCell ref="H3:I7"/>
    <mergeCell ref="H11:I12"/>
    <mergeCell ref="H14:I14"/>
    <mergeCell ref="H15:I15"/>
  </mergeCells>
  <conditionalFormatting sqref="I18">
    <cfRule type="expression" dxfId="1" priority="1">
      <formula>I18&lt;&gt;"Klopt"</formula>
    </cfRule>
  </conditionalFormatting>
  <pageMargins left="0.5" right="0.5" top="0.6" bottom="0.6" header="0.3" footer="0.3"/>
  <pageSetup paperSize="9" orientation="landscape" scale="79"/>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1"/>
  <sheetViews>
    <sheetView workbookViewId="0" zoomScale="100">
      <selection activeCell="F4" sqref="F4"/>
    </sheetView>
  </sheetViews>
  <sheetFormatPr defaultRowHeight="15" outlineLevelRow="0" outlineLevelCol="0" x14ac:dyDescent="55"/>
  <cols>
    <col min="1" max="1" width="24" customWidth="1"/>
    <col min="2" max="3" width="13" customWidth="1"/>
    <col min="5" max="5" width="19" customWidth="1"/>
    <col min="6" max="6" width="24" customWidth="1"/>
    <col min="7" max="7" width="3" customWidth="1"/>
    <col min="8" max="8" width="20" customWidth="1"/>
    <col min="9" max="9" width="48" customWidth="1"/>
  </cols>
  <sheetData>
    <row r="1" ht="18" customHeight="1" spans="1:9" x14ac:dyDescent="0.25">
      <c r="A1" s="11" t="s">
        <v>30</v>
      </c>
      <c r="B1" s="11" t="s">
        <v>47</v>
      </c>
      <c r="C1" s="12" t="s">
        <v>32</v>
      </c>
      <c r="E1" s="13" t="s">
        <v>30</v>
      </c>
      <c r="F1" s="14" t="s">
        <v>67</v>
      </c>
      <c r="H1" s="15" t="s">
        <v>68</v>
      </c>
      <c r="I1"/>
    </row>
    <row r="2" ht="18" customHeight="1" spans="1:9" x14ac:dyDescent="0.25">
      <c r="A2" s="16" t="s">
        <v>67</v>
      </c>
      <c r="B2" s="16" t="s">
        <v>69</v>
      </c>
      <c r="C2" s="18">
        <v>9650</v>
      </c>
      <c r="E2" s="13" t="s">
        <v>70</v>
      </c>
      <c r="F2" s="31">
        <v>10000</v>
      </c>
      <c r="H2"/>
      <c r="I2"/>
    </row>
    <row r="3" ht="15" customHeight="1" spans="1:9" x14ac:dyDescent="0.25">
      <c r="A3" s="16" t="s">
        <v>71</v>
      </c>
      <c r="B3" s="16" t="s">
        <v>72</v>
      </c>
      <c r="C3" s="18">
        <v>14200</v>
      </c>
      <c r="E3" s="13" t="s">
        <v>73</v>
      </c>
      <c r="F3" s="32">
        <v>0.05</v>
      </c>
      <c r="H3" s="20" t="s">
        <v>74</v>
      </c>
      <c r="I3"/>
    </row>
    <row r="4" ht="15" customHeight="1" spans="1:9" x14ac:dyDescent="0.25">
      <c r="A4" s="16" t="s">
        <v>67</v>
      </c>
      <c r="B4" s="16" t="s">
        <v>75</v>
      </c>
      <c r="C4" s="18">
        <v>11800</v>
      </c>
      <c r="E4" s="13" t="s">
        <v>22</v>
      </c>
      <c r="F4" s="33" t="str" cm="1">
        <f t="array" ref="F4">IF(_xlfn.MAXIFS(C2:C9, A2:A9, F1, C2:C9, "&lt;"&amp;F2) &gt;= F2 * (1 - F3), "Dicht bij de grens", "Ruim onder de grens")</f>
        <v>Dicht bij de grens</v>
      </c>
      <c r="H4"/>
      <c r="I4"/>
    </row>
    <row r="5" ht="15" customHeight="1" spans="1:9" x14ac:dyDescent="0.25">
      <c r="A5" s="16" t="s">
        <v>67</v>
      </c>
      <c r="B5" s="16" t="s">
        <v>76</v>
      </c>
      <c r="C5" s="18">
        <v>9890</v>
      </c>
      <c r="H5"/>
      <c r="I5"/>
    </row>
    <row r="6" ht="15" customHeight="1" spans="1:9" x14ac:dyDescent="0.25">
      <c r="A6" s="16" t="s">
        <v>77</v>
      </c>
      <c r="B6" s="16" t="s">
        <v>78</v>
      </c>
      <c r="C6" s="18">
        <v>4350</v>
      </c>
      <c r="H6"/>
      <c r="I6"/>
    </row>
    <row r="7" ht="15" customHeight="1" spans="1:9" x14ac:dyDescent="0.25">
      <c r="A7" s="16" t="s">
        <v>67</v>
      </c>
      <c r="B7" s="16" t="s">
        <v>79</v>
      </c>
      <c r="C7" s="18">
        <v>7200</v>
      </c>
      <c r="H7"/>
      <c r="I7"/>
    </row>
    <row r="8" ht="15" customHeight="1" spans="1:3" x14ac:dyDescent="0.25">
      <c r="A8" s="16" t="s">
        <v>71</v>
      </c>
      <c r="B8" s="16" t="s">
        <v>80</v>
      </c>
      <c r="C8" s="18">
        <v>9940</v>
      </c>
    </row>
    <row r="9" ht="15" customHeight="1" spans="1:9" x14ac:dyDescent="0.25">
      <c r="A9" s="16" t="s">
        <v>67</v>
      </c>
      <c r="B9" s="16" t="s">
        <v>81</v>
      </c>
      <c r="C9" s="18">
        <v>12500</v>
      </c>
      <c r="H9" s="21" t="s">
        <v>39</v>
      </c>
      <c r="I9" s="22" t="s">
        <v>64</v>
      </c>
    </row>
    <row r="10" ht="15" customHeight="1" spans="8:8" x14ac:dyDescent="0.25">
      <c r="H10" s="21" t="s">
        <v>41</v>
      </c>
    </row>
    <row r="11" ht="15" customHeight="1" spans="8:9" x14ac:dyDescent="0.25">
      <c r="H11" s="23" t="s">
        <v>82</v>
      </c>
      <c r="I11" s="24"/>
    </row>
    <row r="12" ht="15" customHeight="1" spans="8:9" x14ac:dyDescent="0.25">
      <c r="H12" s="24"/>
      <c r="I12" s="24"/>
    </row>
    <row r="13" ht="15" customHeight="1" spans="8:9" x14ac:dyDescent="0.25">
      <c r="H13" s="24"/>
      <c r="I13" s="24"/>
    </row>
    <row r="14" ht="15" customHeight="1" spans="8:8" x14ac:dyDescent="0.25">
      <c r="H14" s="21" t="s">
        <v>43</v>
      </c>
    </row>
    <row r="15" ht="15" customHeight="1" spans="8:9" x14ac:dyDescent="0.25">
      <c r="H15" s="23" t="s">
        <v>83</v>
      </c>
      <c r="I15" s="24"/>
    </row>
    <row r="16" ht="15" customHeight="1" spans="8:9" x14ac:dyDescent="0.25">
      <c r="H16" s="24"/>
      <c r="I16" s="24"/>
    </row>
    <row r="17" ht="15" customHeight="1" spans="8:9" x14ac:dyDescent="0.25">
      <c r="H17" s="24"/>
      <c r="I17" s="24"/>
    </row>
    <row r="18" ht="15" customHeight="1" spans="8:9" x14ac:dyDescent="0.25">
      <c r="H18" s="25" t="s">
        <v>45</v>
      </c>
      <c r="I18"/>
    </row>
    <row r="19" ht="15" customHeight="1" x14ac:dyDescent="0.25"/>
    <row r="20" ht="15" customHeight="1" spans="8:9" x14ac:dyDescent="0.25">
      <c r="H20" s="21" t="s">
        <v>46</v>
      </c>
      <c r="I20" s="9" t="s">
        <v>84</v>
      </c>
    </row>
    <row r="21" ht="15" customHeight="1" spans="8:9" x14ac:dyDescent="0.25">
      <c r="H21" s="21" t="s">
        <v>22</v>
      </c>
      <c r="I21" s="27" t="str" cm="1">
        <f t="array" ref="I21">IF(IF(ISERROR(F4)+ISERROR($I$20)=2,ERROR.TYPE(F4)=ERROR.TYPE($I$20),IF(ISERROR(F4)+ISERROR($I$20)=1,FALSE,IF(ISNUMBER(F4)*ISNUMBER($I$20)=1,ABS(F4-$I$20)&lt;=1E-9*(1+ABS($I$20)),EXACT(F4&amp;"",$I$20&amp;"")))),"Klopt","Wijkt af")</f>
        <v>Klopt</v>
      </c>
    </row>
  </sheetData>
  <mergeCells count="5">
    <mergeCell ref="H1:I2"/>
    <mergeCell ref="H3:I7"/>
    <mergeCell ref="H11:I13"/>
    <mergeCell ref="H15:I17"/>
    <mergeCell ref="H18:I18"/>
  </mergeCells>
  <conditionalFormatting sqref="I21">
    <cfRule type="expression" dxfId="2" priority="1">
      <formula>I21&lt;&gt;"Klopt"</formula>
    </cfRule>
  </conditionalFormatting>
  <pageMargins left="0.5" right="0.5" top="0.6" bottom="0.6" header="0.3" footer="0.3"/>
  <pageSetup paperSize="9" orientation="landscape" scale="7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36"/>
  <sheetViews>
    <sheetView workbookViewId="0" zoomScale="100">
      <selection activeCell="F2" sqref="F2"/>
    </sheetView>
  </sheetViews>
  <sheetFormatPr defaultRowHeight="15" outlineLevelRow="0" outlineLevelCol="0" x14ac:dyDescent="55"/>
  <cols>
    <col min="1" max="1" width="24" customWidth="1"/>
    <col min="2" max="2" width="14" customWidth="1"/>
    <col min="3" max="3" width="12" customWidth="1"/>
    <col min="5" max="5" width="24" customWidth="1"/>
    <col min="6" max="6" width="30" customWidth="1"/>
    <col min="7" max="7" width="17" customWidth="1"/>
    <col min="8" max="8" width="14" customWidth="1"/>
    <col min="9" max="9" width="3" customWidth="1"/>
    <col min="10" max="10" width="20" customWidth="1"/>
    <col min="11" max="11" width="48" customWidth="1"/>
  </cols>
  <sheetData>
    <row r="1" ht="18" customHeight="1" spans="1:11" x14ac:dyDescent="0.25">
      <c r="A1" s="11" t="s">
        <v>30</v>
      </c>
      <c r="B1" s="11" t="s">
        <v>85</v>
      </c>
      <c r="C1" s="12" t="s">
        <v>32</v>
      </c>
      <c r="E1" s="13" t="s">
        <v>30</v>
      </c>
      <c r="F1" s="13" t="s">
        <v>86</v>
      </c>
      <c r="G1" s="13" t="s">
        <v>87</v>
      </c>
      <c r="H1" s="28">
        <v>46022</v>
      </c>
      <c r="J1" s="15" t="s">
        <v>88</v>
      </c>
      <c r="K1"/>
    </row>
    <row r="2" ht="18" customHeight="1" spans="1:11" x14ac:dyDescent="0.25">
      <c r="A2" s="16" t="s">
        <v>89</v>
      </c>
      <c r="B2" s="17">
        <v>45912</v>
      </c>
      <c r="C2" s="18">
        <v>4200</v>
      </c>
      <c r="E2" s="14" t="s">
        <v>89</v>
      </c>
      <c r="F2" s="33" cm="1">
        <f t="array" ref="F2:F5">_xlfn.LET(
  _xlpm.suppliers, E2:E5,
  _xlpm.cutoff, H1,
  _xlpm.minAmt, H2,
  _xlpm.last, _xlfn.MAXIFS(B2:B9, A2:A9, _xlpm.suppliers, B2:B9, "&lt;="&amp;_xlpm.cutoff, C2:C9, "&gt;="&amp;_xlpm.minAmt),
  IF(_xlpm.last = 0, "Geen betaling", _xlpm.cutoff - _xlpm.last)
)</f>
        <v>26</v>
      </c>
      <c r="G2" s="13" t="s">
        <v>90</v>
      </c>
      <c r="H2" s="14">
        <v>1000</v>
      </c>
      <c r="J2"/>
      <c r="K2"/>
    </row>
    <row r="3" ht="15" customHeight="1" spans="1:11" x14ac:dyDescent="0.25">
      <c r="A3" s="16" t="s">
        <v>91</v>
      </c>
      <c r="B3" s="17">
        <v>45950</v>
      </c>
      <c r="C3" s="18">
        <v>6325</v>
      </c>
      <c r="E3" s="14" t="s">
        <v>91</v>
      </c>
      <c r="F3" s="34">
        <v>47</v>
      </c>
      <c r="J3" s="20" t="s">
        <v>92</v>
      </c>
      <c r="K3"/>
    </row>
    <row r="4" ht="15" customHeight="1" spans="1:11" x14ac:dyDescent="0.25">
      <c r="A4" s="16" t="s">
        <v>89</v>
      </c>
      <c r="B4" s="17">
        <v>45996</v>
      </c>
      <c r="C4" s="18">
        <v>3150</v>
      </c>
      <c r="E4" s="14" t="s">
        <v>93</v>
      </c>
      <c r="F4" s="34">
        <v>149</v>
      </c>
      <c r="J4"/>
      <c r="K4"/>
    </row>
    <row r="5" ht="15" customHeight="1" spans="1:11" x14ac:dyDescent="0.25">
      <c r="A5" s="16" t="s">
        <v>91</v>
      </c>
      <c r="B5" s="17">
        <v>46009</v>
      </c>
      <c r="C5" s="18">
        <v>250</v>
      </c>
      <c r="E5" s="14" t="s">
        <v>94</v>
      </c>
      <c r="F5" s="34" t="s">
        <v>95</v>
      </c>
      <c r="J5"/>
      <c r="K5"/>
    </row>
    <row r="6" ht="15" customHeight="1" spans="1:11" x14ac:dyDescent="0.25">
      <c r="A6" s="16" t="s">
        <v>93</v>
      </c>
      <c r="B6" s="17">
        <v>45873</v>
      </c>
      <c r="C6" s="18">
        <v>9600</v>
      </c>
      <c r="J6"/>
      <c r="K6"/>
    </row>
    <row r="7" ht="15" customHeight="1" spans="1:11" x14ac:dyDescent="0.25">
      <c r="A7" s="16" t="s">
        <v>89</v>
      </c>
      <c r="B7" s="17">
        <v>46031</v>
      </c>
      <c r="C7" s="18">
        <v>5100</v>
      </c>
      <c r="J7"/>
      <c r="K7"/>
    </row>
    <row r="8" ht="15" customHeight="1" spans="1:11" x14ac:dyDescent="0.25">
      <c r="A8" s="16" t="s">
        <v>91</v>
      </c>
      <c r="B8" s="17">
        <v>45975</v>
      </c>
      <c r="C8" s="18">
        <v>2740.75</v>
      </c>
      <c r="J8"/>
      <c r="K8"/>
    </row>
    <row r="9" ht="15" customHeight="1" spans="1:3" x14ac:dyDescent="0.25">
      <c r="A9" s="16" t="s">
        <v>93</v>
      </c>
      <c r="B9" s="17">
        <v>45898</v>
      </c>
      <c r="C9" s="18">
        <v>780</v>
      </c>
    </row>
    <row r="10" ht="15" customHeight="1" spans="10:11" x14ac:dyDescent="0.25">
      <c r="J10" s="21" t="s">
        <v>39</v>
      </c>
      <c r="K10" s="22" t="s">
        <v>96</v>
      </c>
    </row>
    <row r="11" ht="15" customHeight="1" spans="10:10" x14ac:dyDescent="0.25">
      <c r="J11" s="21" t="s">
        <v>41</v>
      </c>
    </row>
    <row r="12" ht="15" customHeight="1" spans="10:11" x14ac:dyDescent="0.25">
      <c r="J12" s="23" t="s">
        <v>97</v>
      </c>
      <c r="K12" s="24"/>
    </row>
    <row r="13" ht="15" customHeight="1" spans="10:11" x14ac:dyDescent="0.25">
      <c r="J13" s="24"/>
      <c r="K13" s="24"/>
    </row>
    <row r="14" ht="15" customHeight="1" spans="10:11" x14ac:dyDescent="0.25">
      <c r="J14" s="24"/>
      <c r="K14" s="24"/>
    </row>
    <row r="15" ht="15" customHeight="1" spans="10:11" x14ac:dyDescent="0.25">
      <c r="J15" s="24"/>
      <c r="K15" s="24"/>
    </row>
    <row r="16" ht="15" customHeight="1" spans="10:11" x14ac:dyDescent="0.25">
      <c r="J16" s="24"/>
      <c r="K16" s="24"/>
    </row>
    <row r="17" ht="15" customHeight="1" spans="10:11" x14ac:dyDescent="0.25">
      <c r="J17" s="24"/>
      <c r="K17" s="24"/>
    </row>
    <row r="18" ht="15" customHeight="1" spans="10:11" x14ac:dyDescent="0.25">
      <c r="J18" s="24"/>
      <c r="K18" s="24"/>
    </row>
    <row r="19" ht="15" customHeight="1" spans="10:10" x14ac:dyDescent="0.25">
      <c r="J19" s="21" t="s">
        <v>43</v>
      </c>
    </row>
    <row r="20" ht="15" customHeight="1" spans="10:11" x14ac:dyDescent="0.25">
      <c r="J20" s="23" t="s">
        <v>98</v>
      </c>
      <c r="K20" s="24"/>
    </row>
    <row r="21" ht="15" customHeight="1" spans="10:11" x14ac:dyDescent="0.25">
      <c r="J21" s="24"/>
      <c r="K21" s="24"/>
    </row>
    <row r="22" ht="15" customHeight="1" spans="10:11" x14ac:dyDescent="0.25">
      <c r="J22" s="24"/>
      <c r="K22" s="24"/>
    </row>
    <row r="23" ht="15" customHeight="1" spans="10:11" x14ac:dyDescent="0.25">
      <c r="J23" s="24"/>
      <c r="K23" s="24"/>
    </row>
    <row r="24" ht="15" customHeight="1" spans="10:11" x14ac:dyDescent="0.25">
      <c r="J24" s="24"/>
      <c r="K24" s="24"/>
    </row>
    <row r="25" ht="15" customHeight="1" spans="10:11" x14ac:dyDescent="0.25">
      <c r="J25" s="24"/>
      <c r="K25" s="24"/>
    </row>
    <row r="26" ht="15" customHeight="1" spans="10:11" x14ac:dyDescent="0.25">
      <c r="J26" s="24"/>
      <c r="K26" s="24"/>
    </row>
    <row r="27" ht="15" customHeight="1" spans="10:11" x14ac:dyDescent="0.25">
      <c r="J27" s="25" t="s">
        <v>45</v>
      </c>
      <c r="K27"/>
    </row>
    <row r="28" ht="15" customHeight="1" x14ac:dyDescent="0.25"/>
    <row r="29" ht="15" customHeight="1" spans="10:11" x14ac:dyDescent="0.25">
      <c r="J29" s="21" t="s">
        <v>46</v>
      </c>
      <c r="K29" s="35">
        <v>26</v>
      </c>
    </row>
    <row r="30" ht="15" customHeight="1" spans="11:11" x14ac:dyDescent="0.25">
      <c r="K30" s="35">
        <v>47</v>
      </c>
    </row>
    <row r="31" ht="15" customHeight="1" spans="11:11" x14ac:dyDescent="0.25">
      <c r="K31" s="35">
        <v>149</v>
      </c>
    </row>
    <row r="32" ht="15" customHeight="1" spans="11:11" x14ac:dyDescent="0.25">
      <c r="K32" s="9" t="s">
        <v>95</v>
      </c>
    </row>
    <row r="33" ht="15" customHeight="1" spans="10:11" x14ac:dyDescent="0.25">
      <c r="J33" s="21" t="s">
        <v>22</v>
      </c>
      <c r="K33" s="27" t="str" cm="1">
        <f t="array" ref="K33">IF(SUMPRODUCT(--NOT(IF(ISERROR(F2:F5)+ISERROR($K$29:$K$32)=2,ERROR.TYPE(F2:F5)=ERROR.TYPE($K$29:$K$32),IF(ISERROR(F2:F5)+ISERROR($K$29:$K$32)=1,FALSE,IF(ISNUMBER(F2:F5)*ISNUMBER($K$29:$K$32)=1,ABS(F2:F5-$K$29:$K$32)&lt;=1E-9*(1+ABS($K$29:$K$32)),EXACT(F2:F5&amp;"",$K$29:$K$32&amp;""))))))=0,"Klopt","Wijkt af")</f>
        <v>Klopt</v>
      </c>
    </row>
    <row r="34" ht="15" customHeight="1" x14ac:dyDescent="0.25"/>
    <row r="35" ht="15" customHeight="1" spans="10:11" x14ac:dyDescent="0.25">
      <c r="J35" s="20" t="s">
        <v>99</v>
      </c>
      <c r="K35"/>
    </row>
    <row r="36" ht="15" customHeight="1" spans="10:11" x14ac:dyDescent="0.25">
      <c r="J36"/>
      <c r="K36"/>
    </row>
  </sheetData>
  <mergeCells count="6">
    <mergeCell ref="J1:K2"/>
    <mergeCell ref="J3:K8"/>
    <mergeCell ref="J12:K18"/>
    <mergeCell ref="J20:K26"/>
    <mergeCell ref="J27:K27"/>
    <mergeCell ref="J35:K36"/>
  </mergeCells>
  <conditionalFormatting sqref="K33">
    <cfRule type="expression" dxfId="3" priority="1">
      <formula>K33&lt;&gt;"Klopt"</formula>
    </cfRule>
  </conditionalFormatting>
  <pageMargins left="0.5" right="0.5" top="0.6" bottom="0.6" header="0.3" footer="0.3"/>
  <pageSetup paperSize="9" orientation="landscape" scale="6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MAX.ALS.VOORWAARDEN: Voorbeeldwerkmap van DivZero</dc:title>
  <dc:subject>Geeft het grootste getal uit de rijen die aan een of meer voorwaarden voldoen, en 0 als geen enkele rij voldoet.</dc:subject>
  <dc:description/>
  <dc:language>nl-NL</dc:language>
  <cp:keywords/>
  <cp:category/>
  <cp:lastModifiedBy>DivZero</cp:lastModifiedBy>
  <dcterms:created xsi:type="dcterms:W3CDTF">2026-10-23T15:24:06Z</dcterms:created>
  <dcterms:modified xsi:type="dcterms:W3CDTF">2026-10-23T15:24:06Z</dcterms:modified>
</cp:coreProperties>
</file>