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'Beginner'!$A$1:$I$16</definedName>
    <definedName name="_xlnm.Print_Area" localSheetId="2">'Intermediate'!$A$1:$I$16</definedName>
    <definedName name="_xlnm.Print_Area" localSheetId="3">'Advanced'!$A$1:$I$21</definedName>
    <definedName name="_xlnm.Print_Area" localSheetId="4">'Master'!$A$1:$K$34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<sst xmlns="http://schemas.openxmlformats.org/spreadsheetml/2006/main" count="154" uniqueCount="100">
  <si>
    <t>MAXIFS</t>
  </si>
  <si>
    <t>DivZero example workbook</t>
  </si>
  <si>
    <t>What it does</t>
  </si>
  <si>
    <t>Returns the largest number among the rows that meet one or more conditions, and 0 when no row qualifies.</t>
  </si>
  <si>
    <t>Formula page</t>
  </si>
  <si>
    <t>https://divzero.app/en/functions/maxifs/</t>
  </si>
  <si>
    <t>The examples in this file</t>
  </si>
  <si>
    <t>Beginner</t>
  </si>
  <si>
    <t>Largest payment to one supplier</t>
  </si>
  <si>
    <t>Intermediate</t>
  </si>
  <si>
    <t>Latest invoice date per customer up to the cut-off</t>
  </si>
  <si>
    <t>Advanced</t>
  </si>
  <si>
    <t>Test whether a supplier invoices close to the approval limit</t>
  </si>
  <si>
    <t>Master</t>
  </si>
  <si>
    <t>Days since the last qualifying payment per supplier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</si>
  <si>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</si>
  <si>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</si>
  <si>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</si>
  <si>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</si>
  <si>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</si>
  <si>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</si>
  <si>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</si>
  <si>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</si>
  <si>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</si>
  <si>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</si>
  <si>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</si>
  <si>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</si>
  <si>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</si>
  <si>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</si>
  <si>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</si>
  <si>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Supplier</t>
  </si>
  <si>
    <t>Date</t>
  </si>
  <si>
    <t>Amount</t>
  </si>
  <si>
    <t>Roelofs BV</t>
  </si>
  <si>
    <t>Beginner: Largest payment to one supplier</t>
  </si>
  <si>
    <t>Dekker BV</t>
  </si>
  <si>
    <t>Largest</t>
  </si>
  <si>
    <t>For the purchases cycle at Veldhuis Installatie BV you have the bank payments to three suppliers in the last quarter of 2025. You want the largest single payment to the supplier named in F1, to compare with the approval limit for payments. MAX without a condition would return the largest payment of all suppliers together.</t>
  </si>
  <si>
    <t>Hermans BV</t>
  </si>
  <si>
    <t>Formula cell</t>
  </si>
  <si>
    <t>F2</t>
  </si>
  <si>
    <t>Formula (comma separators)</t>
  </si>
  <si>
    <t>=MAXIFS(C2:C7, A2:A7, F1)</t>
  </si>
  <si>
    <t>Formula (semicolon separators)</t>
  </si>
  <si>
    <t>=MAXIFS(C2:C7; A2:A7; F1)</t>
  </si>
  <si>
    <t>Plain text. The formula in the cell itself follows your Excel's separators.</t>
  </si>
  <si>
    <t>Expected result</t>
  </si>
  <si>
    <t>Invoice no.</t>
  </si>
  <si>
    <t>Customer</t>
  </si>
  <si>
    <t>Invoice date</t>
  </si>
  <si>
    <t>Cut-off date</t>
  </si>
  <si>
    <t>Intermediate: Latest invoice date per customer up to the cut-off</t>
  </si>
  <si>
    <t>F-25-0381</t>
  </si>
  <si>
    <t>Jansen Dakbedekking BV</t>
  </si>
  <si>
    <t>For the cut-off test on sales you want, for one customer, the date of the most recent sales invoice on or before the balance sheet date of 31 December 2025. The list also holds invoices from January 2026. They belong to the next year and must not count. The formula sits in F4 and is meant to be copied down for more customers, so the ranges are locked.</t>
  </si>
  <si>
    <t>F-25-0392</t>
  </si>
  <si>
    <t>Visser Metaalbouw BV</t>
  </si>
  <si>
    <t>Latest invoice</t>
  </si>
  <si>
    <t>F-25-0407</t>
  </si>
  <si>
    <t>F-26-0003</t>
  </si>
  <si>
    <t>F-25-0415</t>
  </si>
  <si>
    <t>F-25-0371</t>
  </si>
  <si>
    <t>Mulder Kozijnen BV</t>
  </si>
  <si>
    <t>F-26-0001</t>
  </si>
  <si>
    <t>F4</t>
  </si>
  <si>
    <t>=MAXIFS($C$2:$C$8, $B$2:$B$8, E4, $C$2:$C$8, "&lt;="&amp;$F$1)</t>
  </si>
  <si>
    <t>=MAXIFS($C$2:$C$8; $B$2:$B$8; E4; $C$2:$C$8; "&lt;="&amp;$F$1)</t>
  </si>
  <si>
    <t>Dijkman Bouwstoffen BV</t>
  </si>
  <si>
    <t>Advanced: Test whether a supplier invoices close to the approval limit</t>
  </si>
  <si>
    <t>INK-5102</t>
  </si>
  <si>
    <t>Approval limit</t>
  </si>
  <si>
    <t>Brouwer Installatie BV</t>
  </si>
  <si>
    <t>INK-5103</t>
  </si>
  <si>
    <t>Margin</t>
  </si>
  <si>
    <t>In the purchases cycle every invoice of 10,000.00 or more needs approval from the directors. You test whether the supplier in F1 stays close to that limit on purpose, which can point to split invoices. You want the largest invoice below the limit in F2, and a flag when it lies within the margin in F3 (5%) of the limit.</t>
  </si>
  <si>
    <t>INK-5107</t>
  </si>
  <si>
    <t>INK-5111</t>
  </si>
  <si>
    <t>Smit Gereedschap BV</t>
  </si>
  <si>
    <t>INK-5112</t>
  </si>
  <si>
    <t>INK-5118</t>
  </si>
  <si>
    <t>INK-5121</t>
  </si>
  <si>
    <t>INK-5125</t>
  </si>
  <si>
    <t xml:space="preserve">=IF(MAXIFS(C2:C9, A2:A9, F1, C2:C9,
  "&lt;"&amp;F2) &gt;= F2 * (1 - F3), "Near the limit",
    "Clear of the limit")</t>
  </si>
  <si>
    <t xml:space="preserve">=IF(MAXIFS(C2:C9; A2:A9; F1; C2:C9;
  "&lt;"&amp;F2) &gt;= F2 * (1 - F3); "Near the limit";
    "Clear of the limit")</t>
  </si>
  <si>
    <t>Near the limit</t>
  </si>
  <si>
    <t>Payment date</t>
  </si>
  <si>
    <t>Days since last payment</t>
  </si>
  <si>
    <t>Report date</t>
  </si>
  <si>
    <t>Master: Days since the last qualifying payment per supplier</t>
  </si>
  <si>
    <t>Bakker Elektro BV</t>
  </si>
  <si>
    <t>Minimum payment</t>
  </si>
  <si>
    <t>For a test on inactive suppliers at 31 December 2025 you want, for each supplier in the master data, the number of days since the last payment of at least 1,000.00 on or before the report date. A supplier without such a payment must read 'No payment' and not 'days since 30 December 1899'. Payments after the report date are subsequent events and must not count.</t>
  </si>
  <si>
    <t>Kuipers Kabel BV</t>
  </si>
  <si>
    <t>Sanders Leidingwerk BV</t>
  </si>
  <si>
    <t>Hofman Isolatie BV</t>
  </si>
  <si>
    <t>No payment</t>
  </si>
  <si>
    <t>F2:F5</t>
  </si>
  <si>
    <t xml:space="preserve">=LET(
  suppliers, E2:E5,
  cutoff, H1,
  minAmt, H2,
  last, MAXIFS(B2:B9, A2:A9, suppliers, B2:B9, "&lt;="&amp;cutoff,
    C2:C9, "&gt;="&amp;minAmt),
  IF(last = 0, "No payment", cutoff - last)
)</t>
  </si>
  <si>
    <t xml:space="preserve">=LET(
  suppliers; E2:E5;
  cutoff; H1;
  minAmt; H2;
  last; MAXIFS(B2:B9; A2:A9; suppliers; B2:B9; "&lt;="&amp;cutoff;
    C2:C9; "&gt;="&amp;minAmt);
  IF(last = 0; "No payment"; cutoff - last)
)</t>
  </si>
  <si>
    <t>Dataset: In a real sheet the payment list would run to row 5,000. The supplier list in E2:E5 would come from the master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</si>
</sst>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165"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5"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2" borderId="1" xfId="0" applyNumberFormat="1" applyFont="1" applyFill="1" applyBorder="1"/>
    <xf numFmtId="9" fontId="4" fillId="2" borderId="1" xfId="0" applyNumberFormat="1" applyFont="1" applyFill="1" applyBorder="1"/>
    <xf numFmtId="0" fontId="4" fillId="3" borderId="2" xfId="0" applyFont="1" applyFill="1" applyBorder="1"/>
    <xf numFmtId="0" fontId="4" fillId="3"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axi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2" customWidth="1"/>
    <col min="2" max="2" width="14" customWidth="1"/>
    <col min="3" max="3" width="12" customWidth="1"/>
    <col min="5" max="5" width="10" customWidth="1"/>
    <col min="6" max="6" width="12" customWidth="1"/>
    <col min="7" max="7" width="3" customWidth="1"/>
    <col min="8" max="8" width="20" customWidth="1"/>
    <col min="9" max="9" width="48" customWidth="1"/>
  </cols>
  <sheetData>
    <row r="1" ht="21" customHeight="1" spans="1:9" x14ac:dyDescent="0.25">
      <c r="A1" s="11" t="s">
        <v>30</v>
      </c>
      <c r="B1" s="11" t="s">
        <v>31</v>
      </c>
      <c r="C1" s="12" t="s">
        <v>32</v>
      </c>
      <c r="E1" s="13" t="s">
        <v>30</v>
      </c>
      <c r="F1" s="14" t="s">
        <v>33</v>
      </c>
      <c r="H1" s="15" t="s">
        <v>34</v>
      </c>
      <c r="I1"/>
    </row>
    <row r="2" ht="15" customHeight="1" spans="1:9" x14ac:dyDescent="0.25">
      <c r="A2" s="16" t="s">
        <v>35</v>
      </c>
      <c r="B2" s="17">
        <v>45936</v>
      </c>
      <c r="C2" s="18">
        <v>3800</v>
      </c>
      <c r="E2" s="13" t="s">
        <v>36</v>
      </c>
      <c r="F2" s="19" cm="1">
        <f t="array" ref="F2">_xlfn.MAXIFS(C2:C7, A2:A7, F1)</f>
        <v>5640</v>
      </c>
      <c r="H2" s="20" t="s">
        <v>37</v>
      </c>
      <c r="I2"/>
    </row>
    <row r="3" ht="15" customHeight="1" spans="1:9" x14ac:dyDescent="0.25">
      <c r="A3" s="16" t="s">
        <v>33</v>
      </c>
      <c r="B3" s="17">
        <v>45944</v>
      </c>
      <c r="C3" s="18">
        <v>1275.5</v>
      </c>
      <c r="H3"/>
      <c r="I3"/>
    </row>
    <row r="4" ht="15" customHeight="1" spans="1:9" x14ac:dyDescent="0.25">
      <c r="A4" s="16" t="s">
        <v>38</v>
      </c>
      <c r="B4" s="17">
        <v>45951</v>
      </c>
      <c r="C4" s="18">
        <v>8900</v>
      </c>
      <c r="H4"/>
      <c r="I4"/>
    </row>
    <row r="5" ht="15" customHeight="1" spans="1:9" x14ac:dyDescent="0.25">
      <c r="A5" s="16" t="s">
        <v>33</v>
      </c>
      <c r="B5" s="17">
        <v>45965</v>
      </c>
      <c r="C5" s="18">
        <v>5640</v>
      </c>
      <c r="H5"/>
      <c r="I5"/>
    </row>
    <row r="6" ht="15" customHeight="1" spans="1:9" x14ac:dyDescent="0.25">
      <c r="A6" s="16" t="s">
        <v>35</v>
      </c>
      <c r="B6" s="17">
        <v>45979</v>
      </c>
      <c r="C6" s="18">
        <v>2960.25</v>
      </c>
      <c r="H6"/>
      <c r="I6"/>
    </row>
    <row r="7" ht="15" customHeight="1" spans="1:3" x14ac:dyDescent="0.25">
      <c r="A7" s="16" t="s">
        <v>33</v>
      </c>
      <c r="B7" s="17">
        <v>46000</v>
      </c>
      <c r="C7" s="18">
        <v>3115</v>
      </c>
    </row>
    <row r="8" ht="15" customHeight="1" spans="8:9" x14ac:dyDescent="0.25">
      <c r="H8" s="21" t="s">
        <v>39</v>
      </c>
      <c r="I8" s="22" t="s">
        <v>40</v>
      </c>
    </row>
    <row r="9" ht="15" customHeight="1" spans="8:8" x14ac:dyDescent="0.25">
      <c r="H9" s="21" t="s">
        <v>41</v>
      </c>
    </row>
    <row r="10" ht="15" customHeight="1" spans="8:9" x14ac:dyDescent="0.25">
      <c r="H10" s="23" t="s">
        <v>42</v>
      </c>
      <c r="I10" s="24"/>
    </row>
    <row r="11" ht="15" customHeight="1" spans="8:8" x14ac:dyDescent="0.25">
      <c r="H11" s="21" t="s">
        <v>43</v>
      </c>
    </row>
    <row r="12" ht="15" customHeight="1" spans="8:9" x14ac:dyDescent="0.25">
      <c r="H12" s="23" t="s">
        <v>44</v>
      </c>
      <c r="I12" s="24"/>
    </row>
    <row r="13" ht="15" customHeight="1" spans="8:9" x14ac:dyDescent="0.25">
      <c r="H13" s="25" t="s">
        <v>45</v>
      </c>
      <c r="I13"/>
    </row>
    <row r="14" ht="15" customHeight="1" x14ac:dyDescent="0.25"/>
    <row r="15" ht="15" customHeight="1" spans="8:9" x14ac:dyDescent="0.25">
      <c r="H15" s="21" t="s">
        <v>46</v>
      </c>
      <c r="I15" s="26">
        <v>5640</v>
      </c>
    </row>
    <row r="16" ht="15" customHeight="1" spans="8:9" x14ac:dyDescent="0.25">
      <c r="H16" s="21" t="s">
        <v>22</v>
      </c>
      <c r="I16" s="27" t="str" cm="1">
        <f t="array" ref="I16">IF(IF(ISERROR(F2)+ISERROR($I$15)=2,ERROR.TYPE(F2)=ERROR.TYPE($I$15),IF(ISERROR(F2)+ISERROR($I$15)=1,FALSE,IF(ISNUMBER(F2)*ISNUMBER($I$15)=1,ABS(F2-$I$15)&lt;=1E-9*(1+ABS($I$15)),EXACT(F2&amp;"",$I$15&amp;"")))),"OK","Differs")</f>
        <v>OK</v>
      </c>
    </row>
  </sheetData>
  <mergeCells count="5">
    <mergeCell ref="H1:I1"/>
    <mergeCell ref="H2:I6"/>
    <mergeCell ref="H10:I10"/>
    <mergeCell ref="H12:I12"/>
    <mergeCell ref="H13:I13"/>
  </mergeCells>
  <conditionalFormatting sqref="I16">
    <cfRule type="expression" dxfId="0" priority="1">
      <formula>I16&lt;&gt;"OK"</formula>
    </cfRule>
  </conditionalFormatting>
  <pageMargins left="0.5" right="0.5" top="0.6" bottom="0.6" header="0.3" footer="0.3"/>
  <pageSetup paperSize="9" orientation="landscape" scale="97"/>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4" sqref="F4"/>
    </sheetView>
  </sheetViews>
  <sheetFormatPr defaultRowHeight="15" outlineLevelRow="0" outlineLevelCol="0" x14ac:dyDescent="55"/>
  <cols>
    <col min="1" max="1" width="14" customWidth="1"/>
    <col min="2" max="2" width="24" customWidth="1"/>
    <col min="3" max="3" width="15" customWidth="1"/>
    <col min="5" max="5" width="24" customWidth="1"/>
    <col min="6" max="6" width="16" customWidth="1"/>
    <col min="7" max="7" width="3" customWidth="1"/>
    <col min="8" max="8" width="20" customWidth="1"/>
    <col min="9" max="9" width="48" customWidth="1"/>
  </cols>
  <sheetData>
    <row r="1" ht="21" customHeight="1" spans="1:9" x14ac:dyDescent="0.25">
      <c r="A1" s="11" t="s">
        <v>47</v>
      </c>
      <c r="B1" s="11" t="s">
        <v>48</v>
      </c>
      <c r="C1" s="11" t="s">
        <v>49</v>
      </c>
      <c r="E1" s="13" t="s">
        <v>50</v>
      </c>
      <c r="F1" s="28">
        <v>46022</v>
      </c>
      <c r="H1" s="15" t="s">
        <v>51</v>
      </c>
      <c r="I1"/>
    </row>
    <row r="2" ht="15" customHeight="1" spans="1:9" x14ac:dyDescent="0.25">
      <c r="A2" s="16" t="s">
        <v>52</v>
      </c>
      <c r="B2" s="16" t="s">
        <v>53</v>
      </c>
      <c r="C2" s="17">
        <v>45975</v>
      </c>
      <c r="H2" s="20" t="s">
        <v>54</v>
      </c>
      <c r="I2"/>
    </row>
    <row r="3" ht="15" customHeight="1" spans="1:9" x14ac:dyDescent="0.25">
      <c r="A3" s="16" t="s">
        <v>55</v>
      </c>
      <c r="B3" s="16" t="s">
        <v>56</v>
      </c>
      <c r="C3" s="17">
        <v>46000</v>
      </c>
      <c r="E3" s="13" t="s">
        <v>48</v>
      </c>
      <c r="F3" s="13" t="s">
        <v>57</v>
      </c>
      <c r="H3"/>
      <c r="I3"/>
    </row>
    <row r="4" ht="15" customHeight="1" spans="1:9" x14ac:dyDescent="0.25">
      <c r="A4" s="16" t="s">
        <v>58</v>
      </c>
      <c r="B4" s="16" t="s">
        <v>53</v>
      </c>
      <c r="C4" s="17">
        <v>46013</v>
      </c>
      <c r="E4" s="14" t="s">
        <v>53</v>
      </c>
      <c r="F4" s="29" cm="1">
        <f t="array" ref="F4">_xlfn.MAXIFS($C$2:$C$8, $B$2:$B$8, E4, $C$2:$C$8, "&lt;="&amp;$F$1)</f>
        <v>46013</v>
      </c>
      <c r="H4"/>
      <c r="I4"/>
    </row>
    <row r="5" ht="15" customHeight="1" spans="1:9" x14ac:dyDescent="0.25">
      <c r="A5" s="16" t="s">
        <v>59</v>
      </c>
      <c r="B5" s="16" t="s">
        <v>53</v>
      </c>
      <c r="C5" s="17">
        <v>46030</v>
      </c>
      <c r="H5"/>
      <c r="I5"/>
    </row>
    <row r="6" ht="15" customHeight="1" spans="1:9" x14ac:dyDescent="0.25">
      <c r="A6" s="16" t="s">
        <v>60</v>
      </c>
      <c r="B6" s="16" t="s">
        <v>56</v>
      </c>
      <c r="C6" s="17">
        <v>46021</v>
      </c>
      <c r="H6"/>
      <c r="I6"/>
    </row>
    <row r="7" ht="15" customHeight="1" spans="1:3" x14ac:dyDescent="0.25">
      <c r="A7" s="16" t="s">
        <v>61</v>
      </c>
      <c r="B7" s="16" t="s">
        <v>62</v>
      </c>
      <c r="C7" s="17">
        <v>45957</v>
      </c>
    </row>
    <row r="8" ht="15" customHeight="1" spans="1:9" x14ac:dyDescent="0.25">
      <c r="A8" s="16" t="s">
        <v>63</v>
      </c>
      <c r="B8" s="16" t="s">
        <v>56</v>
      </c>
      <c r="C8" s="17">
        <v>46027</v>
      </c>
      <c r="H8" s="21" t="s">
        <v>39</v>
      </c>
      <c r="I8" s="22" t="s">
        <v>64</v>
      </c>
    </row>
    <row r="9" ht="15" customHeight="1" spans="8:8" x14ac:dyDescent="0.25">
      <c r="H9" s="21" t="s">
        <v>41</v>
      </c>
    </row>
    <row r="10" ht="15" customHeight="1" spans="8:9" x14ac:dyDescent="0.25">
      <c r="H10" s="23" t="s">
        <v>65</v>
      </c>
      <c r="I10" s="24"/>
    </row>
    <row r="11" ht="15" customHeight="1" spans="8:8" x14ac:dyDescent="0.25">
      <c r="H11" s="21" t="s">
        <v>43</v>
      </c>
    </row>
    <row r="12" ht="15" customHeight="1" spans="8:9" x14ac:dyDescent="0.25">
      <c r="H12" s="23" t="s">
        <v>66</v>
      </c>
      <c r="I12" s="24"/>
    </row>
    <row r="13" ht="15" customHeight="1" spans="8:9" x14ac:dyDescent="0.25">
      <c r="H13" s="25" t="s">
        <v>45</v>
      </c>
      <c r="I13"/>
    </row>
    <row r="14" ht="15" customHeight="1" x14ac:dyDescent="0.25"/>
    <row r="15" ht="15" customHeight="1" spans="8:9" x14ac:dyDescent="0.25">
      <c r="H15" s="21" t="s">
        <v>46</v>
      </c>
      <c r="I15" s="30">
        <v>46013</v>
      </c>
    </row>
    <row r="16" ht="15" customHeight="1" spans="8:9" x14ac:dyDescent="0.25">
      <c r="H16" s="21" t="s">
        <v>22</v>
      </c>
      <c r="I16" s="27" t="str" cm="1">
        <f t="array" ref="I16">IF(IF(ISERROR(F4)+ISERROR($I$15)=2,ERROR.TYPE(F4)=ERROR.TYPE($I$15),IF(ISERROR(F4)+ISERROR($I$15)=1,FALSE,IF(ISNUMBER(F4)*ISNUMBER($I$15)=1,ABS(F4-$I$15)&lt;=1E-9*(1+ABS($I$15)),EXACT(F4&amp;"",$I$15&amp;"")))),"OK","Differs")</f>
        <v>OK</v>
      </c>
    </row>
  </sheetData>
  <mergeCells count="5">
    <mergeCell ref="H1:I1"/>
    <mergeCell ref="H2:I6"/>
    <mergeCell ref="H10:I10"/>
    <mergeCell ref="H12:I12"/>
    <mergeCell ref="H13:I13"/>
  </mergeCells>
  <conditionalFormatting sqref="I16">
    <cfRule type="expression" dxfId="1" priority="1">
      <formula>I16&lt;&gt;"OK"</formula>
    </cfRule>
  </conditionalFormatting>
  <pageMargins left="0.5" right="0.5" top="0.6" bottom="0.6" header="0.3" footer="0.3"/>
  <pageSetup paperSize="9" orientation="landscape" scale="79"/>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F4" sqref="F4"/>
    </sheetView>
  </sheetViews>
  <sheetFormatPr defaultRowHeight="15" outlineLevelRow="0" outlineLevelCol="0" x14ac:dyDescent="55"/>
  <cols>
    <col min="1" max="1" width="24" customWidth="1"/>
    <col min="2" max="2" width="14" customWidth="1"/>
    <col min="3" max="3" width="13" customWidth="1"/>
    <col min="5" max="5" width="16" customWidth="1"/>
    <col min="6" max="6" width="24" customWidth="1"/>
    <col min="7" max="7" width="3" customWidth="1"/>
    <col min="8" max="8" width="20" customWidth="1"/>
    <col min="9" max="9" width="48" customWidth="1"/>
  </cols>
  <sheetData>
    <row r="1" ht="18" customHeight="1" spans="1:9" x14ac:dyDescent="0.25">
      <c r="A1" s="11" t="s">
        <v>30</v>
      </c>
      <c r="B1" s="11" t="s">
        <v>47</v>
      </c>
      <c r="C1" s="12" t="s">
        <v>32</v>
      </c>
      <c r="E1" s="13" t="s">
        <v>30</v>
      </c>
      <c r="F1" s="14" t="s">
        <v>67</v>
      </c>
      <c r="H1" s="15" t="s">
        <v>68</v>
      </c>
      <c r="I1"/>
    </row>
    <row r="2" ht="18" customHeight="1" spans="1:9" x14ac:dyDescent="0.25">
      <c r="A2" s="16" t="s">
        <v>67</v>
      </c>
      <c r="B2" s="16" t="s">
        <v>69</v>
      </c>
      <c r="C2" s="18">
        <v>9650</v>
      </c>
      <c r="E2" s="13" t="s">
        <v>70</v>
      </c>
      <c r="F2" s="31">
        <v>10000</v>
      </c>
      <c r="H2"/>
      <c r="I2"/>
    </row>
    <row r="3" ht="15" customHeight="1" spans="1:9" x14ac:dyDescent="0.25">
      <c r="A3" s="16" t="s">
        <v>71</v>
      </c>
      <c r="B3" s="16" t="s">
        <v>72</v>
      </c>
      <c r="C3" s="18">
        <v>14200</v>
      </c>
      <c r="E3" s="13" t="s">
        <v>73</v>
      </c>
      <c r="F3" s="32">
        <v>0.05</v>
      </c>
      <c r="H3" s="20" t="s">
        <v>74</v>
      </c>
      <c r="I3"/>
    </row>
    <row r="4" ht="15" customHeight="1" spans="1:9" x14ac:dyDescent="0.25">
      <c r="A4" s="16" t="s">
        <v>67</v>
      </c>
      <c r="B4" s="16" t="s">
        <v>75</v>
      </c>
      <c r="C4" s="18">
        <v>11800</v>
      </c>
      <c r="E4" s="13" t="s">
        <v>22</v>
      </c>
      <c r="F4" s="33" t="str" cm="1">
        <f t="array" ref="F4">IF(_xlfn.MAXIFS(C2:C9, A2:A9, F1, C2:C9, "&lt;"&amp;F2) &gt;= F2 * (1 - F3), "Near the limit", "Clear of the limit")</f>
        <v>Near the limit</v>
      </c>
      <c r="H4"/>
      <c r="I4"/>
    </row>
    <row r="5" ht="15" customHeight="1" spans="1:9" x14ac:dyDescent="0.25">
      <c r="A5" s="16" t="s">
        <v>67</v>
      </c>
      <c r="B5" s="16" t="s">
        <v>76</v>
      </c>
      <c r="C5" s="18">
        <v>9890</v>
      </c>
      <c r="H5"/>
      <c r="I5"/>
    </row>
    <row r="6" ht="15" customHeight="1" spans="1:9" x14ac:dyDescent="0.25">
      <c r="A6" s="16" t="s">
        <v>77</v>
      </c>
      <c r="B6" s="16" t="s">
        <v>78</v>
      </c>
      <c r="C6" s="18">
        <v>4350</v>
      </c>
      <c r="H6"/>
      <c r="I6"/>
    </row>
    <row r="7" ht="15" customHeight="1" spans="1:9" x14ac:dyDescent="0.25">
      <c r="A7" s="16" t="s">
        <v>67</v>
      </c>
      <c r="B7" s="16" t="s">
        <v>79</v>
      </c>
      <c r="C7" s="18">
        <v>7200</v>
      </c>
      <c r="H7"/>
      <c r="I7"/>
    </row>
    <row r="8" ht="15" customHeight="1" spans="1:3" x14ac:dyDescent="0.25">
      <c r="A8" s="16" t="s">
        <v>71</v>
      </c>
      <c r="B8" s="16" t="s">
        <v>80</v>
      </c>
      <c r="C8" s="18">
        <v>9940</v>
      </c>
    </row>
    <row r="9" ht="15" customHeight="1" spans="1:9" x14ac:dyDescent="0.25">
      <c r="A9" s="16" t="s">
        <v>67</v>
      </c>
      <c r="B9" s="16" t="s">
        <v>81</v>
      </c>
      <c r="C9" s="18">
        <v>12500</v>
      </c>
      <c r="H9" s="21" t="s">
        <v>39</v>
      </c>
      <c r="I9" s="22" t="s">
        <v>64</v>
      </c>
    </row>
    <row r="10" ht="15" customHeight="1" spans="8:8" x14ac:dyDescent="0.25">
      <c r="H10" s="21" t="s">
        <v>41</v>
      </c>
    </row>
    <row r="11" ht="15" customHeight="1" spans="8:9" x14ac:dyDescent="0.25">
      <c r="H11" s="23" t="s">
        <v>82</v>
      </c>
      <c r="I11" s="24"/>
    </row>
    <row r="12" ht="15" customHeight="1" spans="8:9" x14ac:dyDescent="0.25">
      <c r="H12" s="24"/>
      <c r="I12" s="24"/>
    </row>
    <row r="13" ht="15" customHeight="1" spans="8:9" x14ac:dyDescent="0.25">
      <c r="H13" s="24"/>
      <c r="I13" s="24"/>
    </row>
    <row r="14" ht="15" customHeight="1" spans="8:8" x14ac:dyDescent="0.25">
      <c r="H14" s="21" t="s">
        <v>43</v>
      </c>
    </row>
    <row r="15" ht="15" customHeight="1" spans="8:9" x14ac:dyDescent="0.25">
      <c r="H15" s="23" t="s">
        <v>83</v>
      </c>
      <c r="I15" s="24"/>
    </row>
    <row r="16" ht="15" customHeight="1" spans="8:9" x14ac:dyDescent="0.25">
      <c r="H16" s="24"/>
      <c r="I16" s="24"/>
    </row>
    <row r="17" ht="15" customHeight="1" spans="8:9" x14ac:dyDescent="0.25">
      <c r="H17" s="24"/>
      <c r="I17" s="24"/>
    </row>
    <row r="18" ht="15" customHeight="1" spans="8:9" x14ac:dyDescent="0.25">
      <c r="H18" s="25" t="s">
        <v>45</v>
      </c>
      <c r="I18"/>
    </row>
    <row r="19" ht="15" customHeight="1" x14ac:dyDescent="0.25"/>
    <row r="20" ht="15" customHeight="1" spans="8:9" x14ac:dyDescent="0.25">
      <c r="H20" s="21" t="s">
        <v>46</v>
      </c>
      <c r="I20" s="9" t="s">
        <v>84</v>
      </c>
    </row>
    <row r="21" ht="15" customHeight="1" spans="8:9" x14ac:dyDescent="0.25">
      <c r="H21" s="21" t="s">
        <v>22</v>
      </c>
      <c r="I21" s="27" t="str" cm="1">
        <f t="array" ref="I21">IF(IF(ISERROR(F4)+ISERROR($I$20)=2,ERROR.TYPE(F4)=ERROR.TYPE($I$20),IF(ISERROR(F4)+ISERROR($I$20)=1,FALSE,IF(ISNUMBER(F4)*ISNUMBER($I$20)=1,ABS(F4-$I$20)&lt;=1E-9*(1+ABS($I$20)),EXACT(F4&amp;"",$I$20&amp;"")))),"OK","Differs")</f>
        <v>OK</v>
      </c>
    </row>
  </sheetData>
  <mergeCells count="5">
    <mergeCell ref="H1:I2"/>
    <mergeCell ref="H3:I7"/>
    <mergeCell ref="H11:I13"/>
    <mergeCell ref="H15:I17"/>
    <mergeCell ref="H18:I18"/>
  </mergeCells>
  <conditionalFormatting sqref="I21">
    <cfRule type="expression" dxfId="2" priority="1">
      <formula>I21&lt;&gt;"OK"</formula>
    </cfRule>
  </conditionalFormatting>
  <pageMargins left="0.5" right="0.5" top="0.6" bottom="0.6" header="0.3" footer="0.3"/>
  <pageSetup paperSize="9" orientation="landscape" scale="8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4"/>
  <sheetViews>
    <sheetView workbookViewId="0" zoomScale="100">
      <selection activeCell="F2" sqref="F2"/>
    </sheetView>
  </sheetViews>
  <sheetFormatPr defaultRowHeight="15" outlineLevelRow="0" outlineLevelCol="0" x14ac:dyDescent="55"/>
  <cols>
    <col min="1" max="1" width="24" customWidth="1"/>
    <col min="2" max="2" width="15" customWidth="1"/>
    <col min="3" max="3" width="12" customWidth="1"/>
    <col min="5" max="5" width="24" customWidth="1"/>
    <col min="6" max="6" width="25" customWidth="1"/>
    <col min="7" max="7" width="17" customWidth="1"/>
    <col min="8" max="8" width="14" customWidth="1"/>
    <col min="9" max="9" width="3" customWidth="1"/>
    <col min="10" max="10" width="20" customWidth="1"/>
    <col min="11" max="11" width="48" customWidth="1"/>
  </cols>
  <sheetData>
    <row r="1" ht="21" customHeight="1" spans="1:11" x14ac:dyDescent="0.25">
      <c r="A1" s="11" t="s">
        <v>30</v>
      </c>
      <c r="B1" s="11" t="s">
        <v>85</v>
      </c>
      <c r="C1" s="12" t="s">
        <v>32</v>
      </c>
      <c r="E1" s="13" t="s">
        <v>30</v>
      </c>
      <c r="F1" s="13" t="s">
        <v>86</v>
      </c>
      <c r="G1" s="13" t="s">
        <v>87</v>
      </c>
      <c r="H1" s="28">
        <v>46022</v>
      </c>
      <c r="J1" s="15" t="s">
        <v>88</v>
      </c>
      <c r="K1"/>
    </row>
    <row r="2" ht="15" customHeight="1" spans="1:11" x14ac:dyDescent="0.25">
      <c r="A2" s="16" t="s">
        <v>89</v>
      </c>
      <c r="B2" s="17">
        <v>45912</v>
      </c>
      <c r="C2" s="18">
        <v>4200</v>
      </c>
      <c r="E2" s="14" t="s">
        <v>89</v>
      </c>
      <c r="F2" s="33" cm="1">
        <f t="array" ref="F2:F5">_xlfn.LET(
  _xlpm.suppliers, E2:E5,
  _xlpm.cutoff, H1,
  _xlpm.minAmt, H2,
  _xlpm.last, _xlfn.MAXIFS(B2:B9, A2:A9, _xlpm.suppliers, B2:B9, "&lt;="&amp;_xlpm.cutoff, C2:C9, "&gt;="&amp;_xlpm.minAmt),
  IF(_xlpm.last = 0, "No payment", _xlpm.cutoff - _xlpm.last)
)</f>
        <v>26</v>
      </c>
      <c r="G2" s="13" t="s">
        <v>90</v>
      </c>
      <c r="H2" s="14">
        <v>1000</v>
      </c>
      <c r="J2" s="20" t="s">
        <v>91</v>
      </c>
      <c r="K2"/>
    </row>
    <row r="3" ht="15" customHeight="1" spans="1:11" x14ac:dyDescent="0.25">
      <c r="A3" s="16" t="s">
        <v>92</v>
      </c>
      <c r="B3" s="17">
        <v>45950</v>
      </c>
      <c r="C3" s="18">
        <v>6325</v>
      </c>
      <c r="E3" s="14" t="s">
        <v>92</v>
      </c>
      <c r="F3" s="34">
        <v>47</v>
      </c>
      <c r="J3"/>
      <c r="K3"/>
    </row>
    <row r="4" ht="15" customHeight="1" spans="1:11" x14ac:dyDescent="0.25">
      <c r="A4" s="16" t="s">
        <v>89</v>
      </c>
      <c r="B4" s="17">
        <v>45996</v>
      </c>
      <c r="C4" s="18">
        <v>3150</v>
      </c>
      <c r="E4" s="14" t="s">
        <v>93</v>
      </c>
      <c r="F4" s="34">
        <v>149</v>
      </c>
      <c r="J4"/>
      <c r="K4"/>
    </row>
    <row r="5" ht="15" customHeight="1" spans="1:11" x14ac:dyDescent="0.25">
      <c r="A5" s="16" t="s">
        <v>92</v>
      </c>
      <c r="B5" s="17">
        <v>46009</v>
      </c>
      <c r="C5" s="18">
        <v>250</v>
      </c>
      <c r="E5" s="14" t="s">
        <v>94</v>
      </c>
      <c r="F5" s="34" t="s">
        <v>95</v>
      </c>
      <c r="J5"/>
      <c r="K5"/>
    </row>
    <row r="6" ht="15" customHeight="1" spans="1:11" x14ac:dyDescent="0.25">
      <c r="A6" s="16" t="s">
        <v>93</v>
      </c>
      <c r="B6" s="17">
        <v>45873</v>
      </c>
      <c r="C6" s="18">
        <v>9600</v>
      </c>
      <c r="J6"/>
      <c r="K6"/>
    </row>
    <row r="7" ht="15" customHeight="1" spans="1:3" x14ac:dyDescent="0.25">
      <c r="A7" s="16" t="s">
        <v>89</v>
      </c>
      <c r="B7" s="17">
        <v>46031</v>
      </c>
      <c r="C7" s="18">
        <v>5100</v>
      </c>
    </row>
    <row r="8" ht="15" customHeight="1" spans="1:11" x14ac:dyDescent="0.25">
      <c r="A8" s="16" t="s">
        <v>92</v>
      </c>
      <c r="B8" s="17">
        <v>45975</v>
      </c>
      <c r="C8" s="18">
        <v>2740.75</v>
      </c>
      <c r="J8" s="21" t="s">
        <v>39</v>
      </c>
      <c r="K8" s="22" t="s">
        <v>96</v>
      </c>
    </row>
    <row r="9" ht="15" customHeight="1" spans="1:10" x14ac:dyDescent="0.25">
      <c r="A9" s="16" t="s">
        <v>93</v>
      </c>
      <c r="B9" s="17">
        <v>45898</v>
      </c>
      <c r="C9" s="18">
        <v>780</v>
      </c>
      <c r="J9" s="21" t="s">
        <v>41</v>
      </c>
    </row>
    <row r="10" ht="15" customHeight="1" spans="10:11" x14ac:dyDescent="0.25">
      <c r="J10" s="23" t="s">
        <v>97</v>
      </c>
      <c r="K10" s="24"/>
    </row>
    <row r="11" ht="15" customHeight="1" spans="10:11" x14ac:dyDescent="0.25">
      <c r="J11" s="24"/>
      <c r="K11" s="24"/>
    </row>
    <row r="12" ht="15" customHeight="1" spans="10:11" x14ac:dyDescent="0.25">
      <c r="J12" s="24"/>
      <c r="K12" s="24"/>
    </row>
    <row r="13" ht="15" customHeight="1" spans="10:11" x14ac:dyDescent="0.25">
      <c r="J13" s="24"/>
      <c r="K13" s="24"/>
    </row>
    <row r="14" ht="15" customHeight="1" spans="10:11" x14ac:dyDescent="0.25">
      <c r="J14" s="24"/>
      <c r="K14" s="24"/>
    </row>
    <row r="15" ht="15" customHeight="1" spans="10:11" x14ac:dyDescent="0.25">
      <c r="J15" s="24"/>
      <c r="K15" s="24"/>
    </row>
    <row r="16" ht="15" customHeight="1" spans="10:11" x14ac:dyDescent="0.25">
      <c r="J16" s="24"/>
      <c r="K16" s="24"/>
    </row>
    <row r="17" ht="15" customHeight="1" spans="10:10" x14ac:dyDescent="0.25">
      <c r="J17" s="21" t="s">
        <v>43</v>
      </c>
    </row>
    <row r="18" ht="15" customHeight="1" spans="10:11" x14ac:dyDescent="0.25">
      <c r="J18" s="23" t="s">
        <v>98</v>
      </c>
      <c r="K18" s="24"/>
    </row>
    <row r="19" ht="15" customHeight="1" spans="10:11" x14ac:dyDescent="0.25">
      <c r="J19" s="24"/>
      <c r="K19" s="24"/>
    </row>
    <row r="20" ht="15" customHeight="1" spans="10:11" x14ac:dyDescent="0.25">
      <c r="J20" s="24"/>
      <c r="K20" s="24"/>
    </row>
    <row r="21" ht="15" customHeight="1" spans="10:11" x14ac:dyDescent="0.25">
      <c r="J21" s="24"/>
      <c r="K21" s="24"/>
    </row>
    <row r="22" ht="15" customHeight="1" spans="10:11" x14ac:dyDescent="0.25">
      <c r="J22" s="24"/>
      <c r="K22" s="24"/>
    </row>
    <row r="23" ht="15" customHeight="1" spans="10:11" x14ac:dyDescent="0.25">
      <c r="J23" s="24"/>
      <c r="K23" s="24"/>
    </row>
    <row r="24" ht="15" customHeight="1" spans="10:11" x14ac:dyDescent="0.25">
      <c r="J24" s="24"/>
      <c r="K24" s="24"/>
    </row>
    <row r="25" ht="15" customHeight="1" spans="10:11" x14ac:dyDescent="0.25">
      <c r="J25" s="25" t="s">
        <v>45</v>
      </c>
      <c r="K25"/>
    </row>
    <row r="26" ht="15" customHeight="1" x14ac:dyDescent="0.25"/>
    <row r="27" ht="15" customHeight="1" spans="10:11" x14ac:dyDescent="0.25">
      <c r="J27" s="21" t="s">
        <v>46</v>
      </c>
      <c r="K27" s="35">
        <v>26</v>
      </c>
    </row>
    <row r="28" ht="15" customHeight="1" spans="11:11" x14ac:dyDescent="0.25">
      <c r="K28" s="35">
        <v>47</v>
      </c>
    </row>
    <row r="29" ht="15" customHeight="1" spans="11:11" x14ac:dyDescent="0.25">
      <c r="K29" s="35">
        <v>149</v>
      </c>
    </row>
    <row r="30" ht="15" customHeight="1" spans="11:11" x14ac:dyDescent="0.25">
      <c r="K30" s="9" t="s">
        <v>95</v>
      </c>
    </row>
    <row r="31" ht="15" customHeight="1" spans="10:11" x14ac:dyDescent="0.25">
      <c r="J31" s="21" t="s">
        <v>22</v>
      </c>
      <c r="K31" s="27" t="str" cm="1">
        <f t="array" ref="K31">IF(SUMPRODUCT(--NOT(IF(ISERROR(F2:F5)+ISERROR($K$27:$K$30)=2,ERROR.TYPE(F2:F5)=ERROR.TYPE($K$27:$K$30),IF(ISERROR(F2:F5)+ISERROR($K$27:$K$30)=1,FALSE,IF(ISNUMBER(F2:F5)*ISNUMBER($K$27:$K$30)=1,ABS(F2:F5-$K$27:$K$30)&lt;=1E-9*(1+ABS($K$27:$K$30)),EXACT(F2:F5&amp;"",$K$27:$K$30&amp;""))))))=0,"OK","Differs")</f>
        <v>OK</v>
      </c>
    </row>
    <row r="32" ht="15" customHeight="1" x14ac:dyDescent="0.25"/>
    <row r="33" ht="15" customHeight="1" spans="10:11" x14ac:dyDescent="0.25">
      <c r="J33" s="20" t="s">
        <v>99</v>
      </c>
      <c r="K33"/>
    </row>
    <row r="34" ht="15" customHeight="1" spans="10:11" x14ac:dyDescent="0.25">
      <c r="J34"/>
      <c r="K34"/>
    </row>
  </sheetData>
  <mergeCells count="6">
    <mergeCell ref="J1:K1"/>
    <mergeCell ref="J2:K6"/>
    <mergeCell ref="J10:K16"/>
    <mergeCell ref="J18:K24"/>
    <mergeCell ref="J25:K25"/>
    <mergeCell ref="J33:K34"/>
  </mergeCells>
  <conditionalFormatting sqref="K31">
    <cfRule type="expression" dxfId="3" priority="1">
      <formula>K31&lt;&gt;"OK"</formula>
    </cfRule>
  </conditionalFormatting>
  <pageMargins left="0.5" right="0.5" top="0.6" bottom="0.6" header="0.3" footer="0.3"/>
  <pageSetup paperSize="9" orientation="landscape" scale="6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MAXIFS: DivZero example workbook</dc:title>
  <dc:subject>Returns the largest number among the rows that meet one or more conditions, and 0 when no row qualifies.</dc:subject>
  <dc:description/>
  <dc:language>en-US</dc:language>
  <cp:keywords/>
  <cp:category/>
  <cp:lastModifiedBy>DivZero</cp:lastModifiedBy>
  <dcterms:created xsi:type="dcterms:W3CDTF">2026-10-23T15:24:06Z</dcterms:created>
  <dcterms:modified xsi:type="dcterms:W3CDTF">2026-10-23T15:24:06Z</dcterms:modified>
</cp:coreProperties>
</file>