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'Beginner'!$A$1:$G$19</definedName>
    <definedName name="_xlnm.Print_Area" localSheetId="2">'Halfgevorderd'!$A$1:$I$28</definedName>
    <definedName name="_xlnm.Print_Area" localSheetId="3">'Gevorderd'!$A$1:$I$29</definedName>
    <definedName name="_xlnm.Print_Area" localSheetId="4">'Expert'!$A$1:$M$48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<sst xmlns="http://schemas.openxmlformats.org/spreadsheetml/2006/main" count="140" uniqueCount="107">
  <si>
    <t>ALS.VOORWAARDEN (Engels: IFS)</t>
  </si>
  <si>
    <t>Voorbeeldwerkmap van DivZero</t>
  </si>
  <si>
    <t>Wat ze doet</t>
  </si>
  <si>
    <t>Toetst voorwaarden een voor een en geeft de waarde die hoort bij de eerste voorwaarde die WAAR is.</t>
  </si>
  <si>
    <t>Pagina op de site</t>
  </si>
  <si>
    <t>https://divzero.app/nl/functies/als-voorwaarden/</t>
  </si>
  <si>
    <t>De voorbeelden in dit bestand</t>
  </si>
  <si>
    <t>Beginner</t>
  </si>
  <si>
    <t>Testresultaten van beheersingsmaatregelen indelen naar afwijkingspercentage</t>
  </si>
  <si>
    <t>Halfgevorderd</t>
  </si>
  <si>
    <t>Niet-gecorrigeerde verschillen indelen naar de materialiteitsgrenzen</t>
  </si>
  <si>
    <t>Gevorderd</t>
  </si>
  <si>
    <t>Inkoopfacturen toetsen op afgrenzing rond de balansdatum</t>
  </si>
  <si>
    <t>Expert</t>
  </si>
  <si>
    <t>Alle journaalposten in één overlopende formule indelen naar risico</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</si>
  <si>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</si>
  <si>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</si>
  <si>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</si>
  <si>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</si>
  <si>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</si>
  <si>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</si>
  <si>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</si>
  <si>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</si>
  <si>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</si>
  <si>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</si>
  <si>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</si>
  <si>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</si>
  <si>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</si>
  <si>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</si>
  <si>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</si>
  <si>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Maatregel</t>
  </si>
  <si>
    <t>Afwijking</t>
  </si>
  <si>
    <t>Conclusie</t>
  </si>
  <si>
    <t>Beginner: Testresultaten van beheersingsmaatregelen indelen naar afwijkingspercentage</t>
  </si>
  <si>
    <t>Creditnota's</t>
  </si>
  <si>
    <t>Inkooporders</t>
  </si>
  <si>
    <t>Je hebt vijf beheersingsmaatregelen bij Veldhuis Installatie BV getest en per maatregel het afwijkingspercentage genoteerd. De controleaanpak zegt: tot en met 5%: je steunt op de maatregel; boven 5% tot en met 10%: je breidt de steekproef uit; boven 10%: je steunt er niet op. Je wilt één formule die elke maatregel zijn conclusie geeft.</t>
  </si>
  <si>
    <t>Goederenontvangst</t>
  </si>
  <si>
    <t>Salarismutaties</t>
  </si>
  <si>
    <t>Bankaansluiting</t>
  </si>
  <si>
    <t>Formulecel</t>
  </si>
  <si>
    <t>D2</t>
  </si>
  <si>
    <t>Formule in Nederlandse Excel (puntkomma)</t>
  </si>
  <si>
    <t xml:space="preserve">=ALS.VOORWAARDEN(B2&lt;=0,05; "Steunen op maatregel"; B2&lt;=0,1;
  "Steekproef uitbreiden"; B2&gt;0,1; "Niet steunen")</t>
  </si>
  <si>
    <t>Formule met Engelse functienamen (komma)</t>
  </si>
  <si>
    <t xml:space="preserve">=IFS(B2&lt;=0.05, "Steunen op maatregel", B2&lt;=0.1,
  "Steekproef uitbreiden", B2&gt;0.1, "Niet steunen")</t>
  </si>
  <si>
    <t>Gewone tekst. De formule in de cel zelf volgt de scheidingstekens van jouw Excel.</t>
  </si>
  <si>
    <t>Verwacht resultaat</t>
  </si>
  <si>
    <t>Steekproef uitbreiden</t>
  </si>
  <si>
    <t>Post</t>
  </si>
  <si>
    <t>Verschil</t>
  </si>
  <si>
    <t>Verwerking</t>
  </si>
  <si>
    <t>Materialiteit</t>
  </si>
  <si>
    <t>Halfgevorderd: Niet-gecorrigeerde verschillen indelen naar de materialiteitsgrenzen</t>
  </si>
  <si>
    <t>Waardering voorraad</t>
  </si>
  <si>
    <t>Uitvoeringsmaterialiteit</t>
  </si>
  <si>
    <t>Afgrenzing omzet december</t>
  </si>
  <si>
    <t>Grens kennelijk onbelangrijk</t>
  </si>
  <si>
    <t>Op het overzicht van niet-gecorrigeerde verschillen van Veldhuis Installatie BV staan vijf posten. Een negatief bedrag betekent dat de administratie lager staat dan hoort. In dit voorbeeld hanteert het kantoor deze aanpak, naar omvang van het verschil: vanaf de materialiteit (F1): vraagt om een correctie; vanaf de uitvoeringsmaterialiteit (F2): wordt besproken met de directie; vanaf de grens voor kennelijk onbelangrijke afwijkingen (F3): komt op het overzicht; daaronder: is kennelijk onbelangrijk. Elke afwijking boven die laatste grens meld je met het verzoek haar te corrigeren; de klassen hier bepalen alleen hoe je ze opvolgt. De omvang telt, niet het teken.</t>
  </si>
  <si>
    <t>Vooruitbetaalde verzekering</t>
  </si>
  <si>
    <t>Te betalen energiekosten</t>
  </si>
  <si>
    <t>Niet verwerkte bankkosten</t>
  </si>
  <si>
    <t>C2</t>
  </si>
  <si>
    <t xml:space="preserve">=ALS.VOORWAARDEN(ABS(B2)&gt;=$F$1; "Correctie vragen";
  ABS(B2)&gt;=$F$2; "Bespreken met de directie"; ABS(B2)&gt;=$F$3;
    "Opnemen op overzicht"; WAAR; "Kennelijk onbelangrijk")</t>
  </si>
  <si>
    <t xml:space="preserve">=IFS(ABS(B2)&gt;=$F$1, "Correctie vragen", ABS(B2)&gt;=$F$2,
  "Bespreken met de directie", ABS(B2)&gt;=$F$3,
    "Opnemen op overzicht", TRUE, "Kennelijk onbelangrijk")</t>
  </si>
  <si>
    <t>Bespreken met de directie</t>
  </si>
  <si>
    <t>Gegevens: De grenzen staan in F1:F3, zodat de formule ernaar kan verwijzen en een andere materialiteit geen formulewijziging vraagt.</t>
  </si>
  <si>
    <t>Factuur</t>
  </si>
  <si>
    <t>Factuurdatum</t>
  </si>
  <si>
    <t>Leverdatum</t>
  </si>
  <si>
    <t>Uitkomst afgrenzing</t>
  </si>
  <si>
    <t>Balansdatum</t>
  </si>
  <si>
    <t>Gevorderd: Inkoopfacturen toetsen op afgrenzing rond de balansdatum</t>
  </si>
  <si>
    <t>PI-7101</t>
  </si>
  <si>
    <t>PI-7102</t>
  </si>
  <si>
    <t>Bij Veldhuis Installatie BV toets je of inkoopfacturen rond 31 december 2025 in het juiste jaar staan. De factuurdatum laat zien wanneer de kosten zijn geboekt, de leverdatum wanneer de goederen binnenkwamen. Drie gevallen tellen: een ontbrekende leverdatum kun je niet beoordelen en moet worden opgevraagd; levering op of vóór de balansdatum, factuur erna gedateerd: er ontbreekt een schuld; levering na de balansdatum, factuur op of vóór die datum gedateerd: de kosten zijn te vroeg geboekt.</t>
  </si>
  <si>
    <t>PI-7103</t>
  </si>
  <si>
    <t>PI-7104</t>
  </si>
  <si>
    <t>PI-7105</t>
  </si>
  <si>
    <t xml:space="preserve">=ALS.VOORWAARDEN(C2=""; "Leverdatum ontbreekt"; EN(C2&lt;=$F$1;
  B2&gt;$F$1); "Schuld ontbreekt: kosten horen bij 2025";
    EN(C2&gt;$F$1; B2&lt;=$F$1);
      "Te vroeg geboekt: levering in 2026"; WAAR;
        "Juiste periode")</t>
  </si>
  <si>
    <t xml:space="preserve">=IFS(C2="", "Leverdatum ontbreekt", AND(C2&lt;=$F$1, B2&gt;$F$1),
  "Schuld ontbreekt: kosten horen bij 2025", AND(C2&gt;$F$1,
    B2&lt;=$F$1), "Te vroeg geboekt: levering in 2026", TRUE,
      "Juiste periode")</t>
  </si>
  <si>
    <t>Schuld ontbreekt: kosten horen bij 2025</t>
  </si>
  <si>
    <t>Gegevens: De leverdatum van PI-7105 is bewust leeg. De datums zijn echte datumwaarden in Excel; voer ze als datum in als je het werkblad nabouwt.</t>
  </si>
  <si>
    <t>Journaalpost</t>
  </si>
  <si>
    <t>Bedrag</t>
  </si>
  <si>
    <t>In weekend geboekt</t>
  </si>
  <si>
    <t>Goedgekeurd</t>
  </si>
  <si>
    <t>Risicoklasse</t>
  </si>
  <si>
    <t>Ondergrens</t>
  </si>
  <si>
    <t>Klasse</t>
  </si>
  <si>
    <t>Expert: Alle journaalposten in één overlopende formule indelen naar risico</t>
  </si>
  <si>
    <t>JE-0412</t>
  </si>
  <si>
    <t>Laag</t>
  </si>
  <si>
    <t>JE-0413</t>
  </si>
  <si>
    <t>Middel</t>
  </si>
  <si>
    <t>Bij het toetsen van de journaalposten van Veldhuis Installatie BV rangschik je zeven handmatige boekingen naar risico: Kritiek: een boeking zonder goedkeuring, ongeacht de omvang; Hoog: in het weekend geboekt en op of boven de uitvoeringsmaterialiteit (G2); Middel: in het weekend geboekt of op of boven de uitvoeringsmaterialiteit, maar niet allebei; Laag: al het andere. Je wilt één formule in E2 die alle zeven boekingen indeelt en waarvan de beoordelaar de regels kan lezen.</t>
  </si>
  <si>
    <t>JE-0419</t>
  </si>
  <si>
    <t>Hoog</t>
  </si>
  <si>
    <t>JE-0420</t>
  </si>
  <si>
    <t>JE-0431</t>
  </si>
  <si>
    <t>Kritiek</t>
  </si>
  <si>
    <t>JE-0432</t>
  </si>
  <si>
    <t>JE-0440</t>
  </si>
  <si>
    <t>E2:E8</t>
  </si>
  <si>
    <t xml:space="preserve">=LET(
  bedrag; B2:B8;
  weekend; C2:C8;
  goedgekeurd; D2:D8;
  um; $G$2;
  ALS.VOORWAARDEN(
    NIET(goedgekeurd); "Kritiek";
    weekend * (bedrag &gt;= um) &gt; 0; "Hoog";
    weekend + (bedrag &gt;= um) &gt; 0; "Middel";
    WAAR; "Laag"
  )
)</t>
  </si>
  <si>
    <t xml:space="preserve">=LET(
  amount, B2:B8,
  weekend, C2:C8,
  approved, D2:D8,
  pm, $G$2,
  IFS(
    NOT(approved), "Kritiek",
    weekend * (amount &gt;= pm) &gt; 0, "Hoog",
    weekend + (amount &gt;= pm) &gt; 0, "Middel",
    TRUE, "Laag"
  )
)</t>
  </si>
  <si>
    <t>Gegevens: De kleine tabel in I2:J4 hoort bij de variant met X.ZOEKEN. De formule in E2 loopt over naar E8, dus E3:E8 moeten leeg blijven.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</si>
</sst>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9"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2" borderId="1" xfId="0" applyNumberFormat="1" applyFont="1" applyFill="1" applyBorder="1"/>
    <xf numFmtId="164" fontId="4" fillId="0" borderId="1" xfId="0" applyNumberFormat="1" applyFont="1" applyBorder="1"/>
    <xf numFmtId="165" fontId="4" fillId="2" borderId="1" xfId="0" applyNumberFormat="1" applyFont="1" applyFill="1" applyBorder="1"/>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ls-voorwaar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9" customWidth="1"/>
    <col min="2" max="2" width="12" customWidth="1"/>
    <col min="4" max="4" width="23" customWidth="1"/>
    <col min="5" max="5" width="3" customWidth="1"/>
    <col min="6" max="6" width="20" customWidth="1"/>
    <col min="7" max="7" width="48" customWidth="1"/>
  </cols>
  <sheetData>
    <row r="1" ht="18" customHeight="1" spans="1:7" x14ac:dyDescent="0.25">
      <c r="A1" s="11" t="s">
        <v>30</v>
      </c>
      <c r="B1" s="12" t="s">
        <v>31</v>
      </c>
      <c r="D1" s="13" t="s">
        <v>32</v>
      </c>
      <c r="F1" s="14" t="s">
        <v>33</v>
      </c>
      <c r="G1"/>
    </row>
    <row r="2" ht="18" customHeight="1" spans="1:7" x14ac:dyDescent="0.25">
      <c r="A2" s="15" t="s">
        <v>34</v>
      </c>
      <c r="B2" s="16">
        <v>0.08</v>
      </c>
      <c r="D2" s="17" t="str" cm="1">
        <f t="array" ref="D2">_xlfn.IFS(B2&lt;=0.05, "Steunen op maatregel", B2&lt;=0.1, "Steekproef uitbreiden", B2&gt;0.1, "Niet steunen")</f>
        <v>Steekproef uitbreiden</v>
      </c>
      <c r="F2"/>
      <c r="G2"/>
    </row>
    <row r="3" ht="15" customHeight="1" spans="1:7" x14ac:dyDescent="0.25">
      <c r="A3" s="15" t="s">
        <v>35</v>
      </c>
      <c r="B3" s="16">
        <v>0.02</v>
      </c>
      <c r="F3" s="18" t="s">
        <v>36</v>
      </c>
      <c r="G3"/>
    </row>
    <row r="4" ht="15" customHeight="1" spans="1:7" x14ac:dyDescent="0.25">
      <c r="A4" s="15" t="s">
        <v>37</v>
      </c>
      <c r="B4" s="16">
        <v>0.05</v>
      </c>
      <c r="F4"/>
      <c r="G4"/>
    </row>
    <row r="5" ht="15" customHeight="1" spans="1:7" x14ac:dyDescent="0.25">
      <c r="A5" s="15" t="s">
        <v>38</v>
      </c>
      <c r="B5" s="16">
        <v>0.1</v>
      </c>
      <c r="F5"/>
      <c r="G5"/>
    </row>
    <row r="6" ht="15" customHeight="1" spans="1:7" x14ac:dyDescent="0.25">
      <c r="A6" s="15" t="s">
        <v>39</v>
      </c>
      <c r="B6" s="16">
        <v>0.14</v>
      </c>
      <c r="F6"/>
      <c r="G6"/>
    </row>
    <row r="7" ht="15" customHeight="1" spans="6:7" x14ac:dyDescent="0.25">
      <c r="F7"/>
      <c r="G7"/>
    </row>
    <row r="8" ht="15" customHeight="1" x14ac:dyDescent="0.25"/>
    <row r="9" ht="15" customHeight="1" spans="6:7" x14ac:dyDescent="0.25">
      <c r="F9" s="19" t="s">
        <v>40</v>
      </c>
      <c r="G9" s="20" t="s">
        <v>41</v>
      </c>
    </row>
    <row r="10" ht="15" customHeight="1" spans="6:6" x14ac:dyDescent="0.25">
      <c r="F10" s="19" t="s">
        <v>42</v>
      </c>
    </row>
    <row r="11" ht="15" customHeight="1" spans="6:7" x14ac:dyDescent="0.25">
      <c r="F11" s="21" t="s">
        <v>43</v>
      </c>
      <c r="G11" s="22"/>
    </row>
    <row r="12" ht="15" customHeight="1" spans="6:7" x14ac:dyDescent="0.25">
      <c r="F12" s="22"/>
      <c r="G12" s="22"/>
    </row>
    <row r="13" ht="15" customHeight="1" spans="6:6" x14ac:dyDescent="0.25">
      <c r="F13" s="19" t="s">
        <v>44</v>
      </c>
    </row>
    <row r="14" ht="15" customHeight="1" spans="6:7" x14ac:dyDescent="0.25">
      <c r="F14" s="21" t="s">
        <v>45</v>
      </c>
      <c r="G14" s="22"/>
    </row>
    <row r="15" ht="15" customHeight="1" spans="6:7" x14ac:dyDescent="0.25">
      <c r="F15" s="22"/>
      <c r="G15" s="22"/>
    </row>
    <row r="16" ht="15" customHeight="1" spans="6:7" x14ac:dyDescent="0.25">
      <c r="F16" s="23" t="s">
        <v>46</v>
      </c>
      <c r="G16"/>
    </row>
    <row r="17" ht="15" customHeight="1" x14ac:dyDescent="0.25"/>
    <row r="18" ht="15" customHeight="1" spans="6:7" x14ac:dyDescent="0.25">
      <c r="F18" s="19" t="s">
        <v>47</v>
      </c>
      <c r="G18" s="9" t="s">
        <v>48</v>
      </c>
    </row>
    <row r="19" ht="15" customHeight="1" spans="6:7" x14ac:dyDescent="0.25">
      <c r="F19" s="19" t="s">
        <v>22</v>
      </c>
      <c r="G19" s="24" t="str" cm="1">
        <f t="array" ref="G19">IF(IF(ISERROR(D2)+ISERROR($G$18)=2,ERROR.TYPE(D2)=ERROR.TYPE($G$18),IF(ISERROR(D2)+ISERROR($G$18)=1,FALSE,IF(ISNUMBER(D2)*ISNUMBER($G$18)=1,ABS(D2-$G$18)&lt;=1E-9*(1+ABS($G$18)),EXACT(D2&amp;"",$G$18&amp;"")))),"Klopt","Wijkt af")</f>
        <v>Klopt</v>
      </c>
    </row>
  </sheetData>
  <mergeCells count="5">
    <mergeCell ref="F1:G2"/>
    <mergeCell ref="F3:G7"/>
    <mergeCell ref="F11:G12"/>
    <mergeCell ref="F14:G15"/>
    <mergeCell ref="F16:G16"/>
  </mergeCells>
  <conditionalFormatting sqref="G19">
    <cfRule type="expression" dxfId="0" priority="1">
      <formula>G19&lt;&gt;"Klopt"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C2" sqref="C2"/>
    </sheetView>
  </sheetViews>
  <sheetFormatPr defaultRowHeight="15" outlineLevelRow="0" outlineLevelCol="0" x14ac:dyDescent="55"/>
  <cols>
    <col min="1" max="1" width="29" customWidth="1"/>
    <col min="2" max="2" width="14" customWidth="1"/>
    <col min="3" max="3" width="27" customWidth="1"/>
    <col min="5" max="5" width="30" customWidth="1"/>
    <col min="6" max="6" width="14" customWidth="1"/>
    <col min="7" max="7" width="3" customWidth="1"/>
    <col min="8" max="8" width="20" customWidth="1"/>
    <col min="9" max="9" width="48" customWidth="1"/>
  </cols>
  <sheetData>
    <row r="1" ht="18" customHeight="1" spans="1:9" x14ac:dyDescent="0.25">
      <c r="A1" s="11" t="s">
        <v>49</v>
      </c>
      <c r="B1" s="12" t="s">
        <v>50</v>
      </c>
      <c r="C1" s="13" t="s">
        <v>51</v>
      </c>
      <c r="E1" s="13" t="s">
        <v>52</v>
      </c>
      <c r="F1" s="25">
        <v>120000</v>
      </c>
      <c r="H1" s="14" t="s">
        <v>53</v>
      </c>
      <c r="I1"/>
    </row>
    <row r="2" ht="18" customHeight="1" spans="1:9" x14ac:dyDescent="0.25">
      <c r="A2" s="15" t="s">
        <v>54</v>
      </c>
      <c r="B2" s="26">
        <v>-88000</v>
      </c>
      <c r="C2" s="17" t="str" cm="1">
        <f t="array" ref="C2">_xlfn.IFS(ABS(B2)&gt;=$F$1, "Correctie vragen", ABS(B2)&gt;=$F$2, "Bespreken met de directie", ABS(B2)&gt;=$F$3, "Opnemen op overzicht", TRUE, "Kennelijk onbelangrijk")</f>
        <v>Bespreken met de directie</v>
      </c>
      <c r="E2" s="13" t="s">
        <v>55</v>
      </c>
      <c r="F2" s="25">
        <v>84000</v>
      </c>
      <c r="H2"/>
      <c r="I2"/>
    </row>
    <row r="3" ht="15" customHeight="1" spans="1:9" x14ac:dyDescent="0.25">
      <c r="A3" s="15" t="s">
        <v>56</v>
      </c>
      <c r="B3" s="26">
        <v>135000</v>
      </c>
      <c r="E3" s="13" t="s">
        <v>57</v>
      </c>
      <c r="F3" s="25">
        <v>6000</v>
      </c>
      <c r="H3" s="18" t="s">
        <v>58</v>
      </c>
      <c r="I3"/>
    </row>
    <row r="4" ht="15" customHeight="1" spans="1:9" x14ac:dyDescent="0.25">
      <c r="A4" s="15" t="s">
        <v>59</v>
      </c>
      <c r="B4" s="26">
        <v>12400</v>
      </c>
      <c r="H4"/>
      <c r="I4"/>
    </row>
    <row r="5" ht="15" customHeight="1" spans="1:9" x14ac:dyDescent="0.25">
      <c r="A5" s="15" t="s">
        <v>60</v>
      </c>
      <c r="B5" s="26">
        <v>-4200</v>
      </c>
      <c r="H5"/>
      <c r="I5"/>
    </row>
    <row r="6" ht="15" customHeight="1" spans="1:9" x14ac:dyDescent="0.25">
      <c r="A6" s="15" t="s">
        <v>61</v>
      </c>
      <c r="B6" s="26">
        <v>6000</v>
      </c>
      <c r="H6"/>
      <c r="I6"/>
    </row>
    <row r="7" ht="15" customHeight="1" spans="8:9" x14ac:dyDescent="0.25">
      <c r="H7"/>
      <c r="I7"/>
    </row>
    <row r="8" ht="15" customHeight="1" spans="8:9" x14ac:dyDescent="0.25">
      <c r="H8"/>
      <c r="I8"/>
    </row>
    <row r="9" ht="15" customHeight="1" spans="8:9" x14ac:dyDescent="0.25">
      <c r="H9"/>
      <c r="I9"/>
    </row>
    <row r="10" ht="15" customHeight="1" spans="8:9" x14ac:dyDescent="0.25">
      <c r="H10"/>
      <c r="I10"/>
    </row>
    <row r="11" ht="15" customHeight="1" spans="8:9" x14ac:dyDescent="0.25">
      <c r="H11"/>
      <c r="I11"/>
    </row>
    <row r="12" ht="15" customHeight="1" x14ac:dyDescent="0.25"/>
    <row r="13" ht="15" customHeight="1" spans="8:9" x14ac:dyDescent="0.25">
      <c r="H13" s="19" t="s">
        <v>40</v>
      </c>
      <c r="I13" s="20" t="s">
        <v>62</v>
      </c>
    </row>
    <row r="14" ht="15" customHeight="1" spans="8:8" x14ac:dyDescent="0.25">
      <c r="H14" s="19" t="s">
        <v>42</v>
      </c>
    </row>
    <row r="15" ht="15" customHeight="1" spans="8:9" x14ac:dyDescent="0.25">
      <c r="H15" s="21" t="s">
        <v>63</v>
      </c>
      <c r="I15" s="22"/>
    </row>
    <row r="16" ht="15" customHeight="1" spans="8:9" x14ac:dyDescent="0.25">
      <c r="H16" s="22"/>
      <c r="I16" s="22"/>
    </row>
    <row r="17" ht="15" customHeight="1" spans="8:9" x14ac:dyDescent="0.25">
      <c r="H17" s="22"/>
      <c r="I17" s="22"/>
    </row>
    <row r="18" ht="15" customHeight="1" spans="8:8" x14ac:dyDescent="0.25">
      <c r="H18" s="19" t="s">
        <v>44</v>
      </c>
    </row>
    <row r="19" ht="15" customHeight="1" spans="8:9" x14ac:dyDescent="0.25">
      <c r="H19" s="21" t="s">
        <v>64</v>
      </c>
      <c r="I19" s="22"/>
    </row>
    <row r="20" ht="15" customHeight="1" spans="8:9" x14ac:dyDescent="0.25">
      <c r="H20" s="22"/>
      <c r="I20" s="22"/>
    </row>
    <row r="21" ht="15" customHeight="1" spans="8:9" x14ac:dyDescent="0.25">
      <c r="H21" s="22"/>
      <c r="I21" s="22"/>
    </row>
    <row r="22" ht="15" customHeight="1" spans="8:9" x14ac:dyDescent="0.25">
      <c r="H22" s="23" t="s">
        <v>46</v>
      </c>
      <c r="I22"/>
    </row>
    <row r="23" ht="15" customHeight="1" x14ac:dyDescent="0.25"/>
    <row r="24" ht="15" customHeight="1" spans="8:9" x14ac:dyDescent="0.25">
      <c r="H24" s="19" t="s">
        <v>47</v>
      </c>
      <c r="I24" s="9" t="s">
        <v>65</v>
      </c>
    </row>
    <row r="25" ht="15" customHeight="1" spans="8:9" x14ac:dyDescent="0.25">
      <c r="H25" s="19" t="s">
        <v>22</v>
      </c>
      <c r="I25" s="24" t="str" cm="1">
        <f t="array" ref="I25">IF(IF(ISERROR(C2)+ISERROR($I$24)=2,ERROR.TYPE(C2)=ERROR.TYPE($I$24),IF(ISERROR(C2)+ISERROR($I$24)=1,FALSE,IF(ISNUMBER(C2)*ISNUMBER($I$24)=1,ABS(C2-$I$24)&lt;=1E-9*(1+ABS($I$24)),EXACT(C2&amp;"",$I$24&amp;"")))),"Klopt","Wijkt af")</f>
        <v>Klopt</v>
      </c>
    </row>
    <row r="26" ht="15" customHeight="1" x14ac:dyDescent="0.25"/>
    <row r="27" ht="15" customHeight="1" spans="8:9" x14ac:dyDescent="0.25">
      <c r="H27" s="18" t="s">
        <v>66</v>
      </c>
      <c r="I27"/>
    </row>
    <row r="28" ht="15" customHeight="1" spans="8:9" x14ac:dyDescent="0.25">
      <c r="H28"/>
      <c r="I28"/>
    </row>
  </sheetData>
  <mergeCells count="6">
    <mergeCell ref="H1:I2"/>
    <mergeCell ref="H3:I11"/>
    <mergeCell ref="H15:I17"/>
    <mergeCell ref="H19:I21"/>
    <mergeCell ref="H22:I22"/>
    <mergeCell ref="H27:I28"/>
  </mergeCells>
  <conditionalFormatting sqref="I25">
    <cfRule type="expression" dxfId="1" priority="1">
      <formula>I25&lt;&gt;"Klopt"</formula>
    </cfRule>
  </conditionalFormatting>
  <pageMargins left="0.5" right="0.5" top="0.6" bottom="0.6" header="0.3" footer="0.3"/>
  <pageSetup paperSize="9" orientation="landscape" scale="71"/>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9"/>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14" customWidth="1"/>
    <col min="4" max="4" width="40" customWidth="1"/>
    <col min="5" max="5" width="13" customWidth="1"/>
    <col min="6" max="6" width="14" customWidth="1"/>
    <col min="7" max="7" width="3" customWidth="1"/>
    <col min="8" max="8" width="20" customWidth="1"/>
    <col min="9" max="9" width="48" customWidth="1"/>
  </cols>
  <sheetData>
    <row r="1" ht="18" customHeight="1" spans="1:9" x14ac:dyDescent="0.25">
      <c r="A1" s="11" t="s">
        <v>67</v>
      </c>
      <c r="B1" s="11" t="s">
        <v>68</v>
      </c>
      <c r="C1" s="11" t="s">
        <v>69</v>
      </c>
      <c r="D1" s="13" t="s">
        <v>70</v>
      </c>
      <c r="E1" s="13" t="s">
        <v>71</v>
      </c>
      <c r="F1" s="27">
        <v>46022</v>
      </c>
      <c r="H1" s="14" t="s">
        <v>72</v>
      </c>
      <c r="I1"/>
    </row>
    <row r="2" ht="18" customHeight="1" spans="1:9" x14ac:dyDescent="0.25">
      <c r="A2" s="15" t="s">
        <v>73</v>
      </c>
      <c r="B2" s="28">
        <v>46030</v>
      </c>
      <c r="C2" s="28">
        <v>46020</v>
      </c>
      <c r="D2" s="17" t="str" cm="1">
        <f t="array" ref="D2">_xlfn.IFS(C2="", "Leverdatum ontbreekt", AND(C2&lt;=$F$1, B2&gt;$F$1), "Schuld ontbreekt: kosten horen bij 2025", AND(C2&gt;$F$1, B2&lt;=$F$1), "Te vroeg geboekt: levering in 2026", TRUE, "Juiste periode")</f>
        <v>Schuld ontbreekt: kosten horen bij 2025</v>
      </c>
      <c r="H2"/>
      <c r="I2"/>
    </row>
    <row r="3" ht="15" customHeight="1" spans="1:9" x14ac:dyDescent="0.25">
      <c r="A3" s="15" t="s">
        <v>74</v>
      </c>
      <c r="B3" s="28">
        <v>46021</v>
      </c>
      <c r="C3" s="28">
        <v>46027</v>
      </c>
      <c r="H3" s="18" t="s">
        <v>75</v>
      </c>
      <c r="I3"/>
    </row>
    <row r="4" ht="15" customHeight="1" spans="1:9" x14ac:dyDescent="0.25">
      <c r="A4" s="15" t="s">
        <v>76</v>
      </c>
      <c r="B4" s="28">
        <v>46006</v>
      </c>
      <c r="C4" s="28">
        <v>46005</v>
      </c>
      <c r="H4"/>
      <c r="I4"/>
    </row>
    <row r="5" ht="15" customHeight="1" spans="1:9" x14ac:dyDescent="0.25">
      <c r="A5" s="15" t="s">
        <v>77</v>
      </c>
      <c r="B5" s="28">
        <v>46034</v>
      </c>
      <c r="C5" s="28">
        <v>46032</v>
      </c>
      <c r="H5"/>
      <c r="I5"/>
    </row>
    <row r="6" ht="15" customHeight="1" spans="1:9" x14ac:dyDescent="0.25">
      <c r="A6" s="15" t="s">
        <v>78</v>
      </c>
      <c r="B6" s="28">
        <v>46019</v>
      </c>
      <c r="C6" s="15"/>
      <c r="H6"/>
      <c r="I6"/>
    </row>
    <row r="7" ht="15" customHeight="1" spans="8:9" x14ac:dyDescent="0.25">
      <c r="H7"/>
      <c r="I7"/>
    </row>
    <row r="8" ht="15" customHeight="1" spans="8:9" x14ac:dyDescent="0.25">
      <c r="H8"/>
      <c r="I8"/>
    </row>
    <row r="9" ht="15" customHeight="1" spans="8:9" x14ac:dyDescent="0.25">
      <c r="H9"/>
      <c r="I9"/>
    </row>
    <row r="10" ht="15" customHeight="1" x14ac:dyDescent="0.25"/>
    <row r="11" ht="15" customHeight="1" spans="8:9" x14ac:dyDescent="0.25">
      <c r="H11" s="19" t="s">
        <v>40</v>
      </c>
      <c r="I11" s="20" t="s">
        <v>41</v>
      </c>
    </row>
    <row r="12" ht="15" customHeight="1" spans="8:8" x14ac:dyDescent="0.25">
      <c r="H12" s="19" t="s">
        <v>42</v>
      </c>
    </row>
    <row r="13" ht="15" customHeight="1" spans="8:9" x14ac:dyDescent="0.25">
      <c r="H13" s="21" t="s">
        <v>79</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8" x14ac:dyDescent="0.25">
      <c r="H18" s="19" t="s">
        <v>44</v>
      </c>
    </row>
    <row r="19" ht="15" customHeight="1" spans="8:9" x14ac:dyDescent="0.25">
      <c r="H19" s="21" t="s">
        <v>80</v>
      </c>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3" t="s">
        <v>46</v>
      </c>
      <c r="I23"/>
    </row>
    <row r="24" ht="15" customHeight="1" x14ac:dyDescent="0.25"/>
    <row r="25" ht="15" customHeight="1" spans="8:9" x14ac:dyDescent="0.25">
      <c r="H25" s="19" t="s">
        <v>47</v>
      </c>
      <c r="I25" s="9" t="s">
        <v>81</v>
      </c>
    </row>
    <row r="26" ht="15" customHeight="1" spans="8:9" x14ac:dyDescent="0.25">
      <c r="H26" s="19" t="s">
        <v>22</v>
      </c>
      <c r="I26" s="24" t="str" cm="1">
        <f t="array" ref="I26">IF(IF(ISERROR(D2)+ISERROR($I$25)=2,ERROR.TYPE(D2)=ERROR.TYPE($I$25),IF(ISERROR(D2)+ISERROR($I$25)=1,FALSE,IF(ISNUMBER(D2)*ISNUMBER($I$25)=1,ABS(D2-$I$25)&lt;=1E-9*(1+ABS($I$25)),EXACT(D2&amp;"",$I$25&amp;"")))),"Klopt","Wijkt af")</f>
        <v>Klopt</v>
      </c>
    </row>
    <row r="27" ht="15" customHeight="1" x14ac:dyDescent="0.25"/>
    <row r="28" ht="15" customHeight="1" spans="8:9" x14ac:dyDescent="0.25">
      <c r="H28" s="18" t="s">
        <v>82</v>
      </c>
      <c r="I28"/>
    </row>
    <row r="29" ht="15" customHeight="1" spans="8:9" x14ac:dyDescent="0.25">
      <c r="H29"/>
      <c r="I29"/>
    </row>
  </sheetData>
  <mergeCells count="6">
    <mergeCell ref="H1:I2"/>
    <mergeCell ref="H3:I9"/>
    <mergeCell ref="H13:I17"/>
    <mergeCell ref="H19:I22"/>
    <mergeCell ref="H23:I23"/>
    <mergeCell ref="H28:I29"/>
  </mergeCells>
  <conditionalFormatting sqref="I26">
    <cfRule type="expression" dxfId="2" priority="1">
      <formula>I26&lt;&gt;"Klopt"</formula>
    </cfRule>
  </conditionalFormatting>
  <pageMargins left="0.5" right="0.5" top="0.6" bottom="0.6" header="0.3" footer="0.3"/>
  <pageSetup paperSize="9" orientation="landscape" scale="77"/>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48"/>
  <sheetViews>
    <sheetView workbookViewId="0" zoomScale="100">
      <selection activeCell="E2" sqref="E2"/>
    </sheetView>
  </sheetViews>
  <sheetFormatPr defaultRowHeight="15" outlineLevelRow="0" outlineLevelCol="0" x14ac:dyDescent="55"/>
  <cols>
    <col min="1" max="1" width="15" customWidth="1"/>
    <col min="2" max="2" width="14" customWidth="1"/>
    <col min="3" max="3" width="21" customWidth="1"/>
    <col min="4" max="5" width="14" customWidth="1"/>
    <col min="7" max="7" width="26" customWidth="1"/>
    <col min="9" max="9" width="13" customWidth="1"/>
    <col min="10" max="10" width="10" customWidth="1"/>
    <col min="11" max="11" width="3" customWidth="1"/>
    <col min="12" max="12" width="20" customWidth="1"/>
    <col min="13" max="13" width="48" customWidth="1"/>
  </cols>
  <sheetData>
    <row r="1" ht="18" customHeight="1" spans="1:13" x14ac:dyDescent="0.25">
      <c r="A1" s="11" t="s">
        <v>83</v>
      </c>
      <c r="B1" s="12" t="s">
        <v>84</v>
      </c>
      <c r="C1" s="11" t="s">
        <v>85</v>
      </c>
      <c r="D1" s="11" t="s">
        <v>86</v>
      </c>
      <c r="E1" s="13" t="s">
        <v>87</v>
      </c>
      <c r="G1" s="13" t="s">
        <v>55</v>
      </c>
      <c r="I1" s="13" t="s">
        <v>88</v>
      </c>
      <c r="J1" s="13" t="s">
        <v>89</v>
      </c>
      <c r="L1" s="14" t="s">
        <v>90</v>
      </c>
      <c r="M1"/>
    </row>
    <row r="2" ht="18" customHeight="1" spans="1:13" x14ac:dyDescent="0.25">
      <c r="A2" s="15" t="s">
        <v>91</v>
      </c>
      <c r="B2" s="26">
        <v>125000</v>
      </c>
      <c r="C2" s="15" t="b">
        <v>1</v>
      </c>
      <c r="D2" s="15" t="b">
        <v>1</v>
      </c>
      <c r="E2" s="17" t="str" cm="1">
        <f t="array" ref="E2:E8">_xlfn.LET(
  _xlpm.amount, B2:B8,
  _xlpm.weekend, C2:C8,
  _xlpm.approved, D2:D8,
  _xlpm.pm, $G$2,
  _xlfn.IFS(
    NOT(_xlpm.approved), "Kritiek",
    _xlpm.weekend * (_xlpm.amount &gt;= _xlpm.pm) &gt; 0, "Hoog",
    _xlpm.weekend + (_xlpm.amount &gt;= _xlpm.pm) &gt; 0, "Middel",
    TRUE, "Laag"
  )
)</f>
        <v>Hoog</v>
      </c>
      <c r="G2" s="25">
        <v>84000</v>
      </c>
      <c r="I2" s="25">
        <v>0</v>
      </c>
      <c r="J2" s="13" t="s">
        <v>92</v>
      </c>
      <c r="L2"/>
      <c r="M2"/>
    </row>
    <row r="3" ht="15" customHeight="1" spans="1:13" x14ac:dyDescent="0.25">
      <c r="A3" s="15" t="s">
        <v>93</v>
      </c>
      <c r="B3" s="26">
        <v>9500</v>
      </c>
      <c r="C3" s="15" t="b">
        <v>0</v>
      </c>
      <c r="D3" s="15" t="b">
        <v>1</v>
      </c>
      <c r="E3" s="29" t="s">
        <v>92</v>
      </c>
      <c r="I3" s="25">
        <v>25000</v>
      </c>
      <c r="J3" s="13" t="s">
        <v>94</v>
      </c>
      <c r="L3" s="18" t="s">
        <v>95</v>
      </c>
      <c r="M3"/>
    </row>
    <row r="4" ht="15" customHeight="1" spans="1:13" x14ac:dyDescent="0.25">
      <c r="A4" s="15" t="s">
        <v>96</v>
      </c>
      <c r="B4" s="26">
        <v>3200</v>
      </c>
      <c r="C4" s="15" t="b">
        <v>1</v>
      </c>
      <c r="D4" s="15" t="b">
        <v>1</v>
      </c>
      <c r="E4" s="29" t="s">
        <v>94</v>
      </c>
      <c r="I4" s="25">
        <v>84000</v>
      </c>
      <c r="J4" s="13" t="s">
        <v>97</v>
      </c>
      <c r="L4"/>
      <c r="M4"/>
    </row>
    <row r="5" ht="15" customHeight="1" spans="1:13" x14ac:dyDescent="0.25">
      <c r="A5" s="15" t="s">
        <v>98</v>
      </c>
      <c r="B5" s="26">
        <v>91000</v>
      </c>
      <c r="C5" s="15" t="b">
        <v>0</v>
      </c>
      <c r="D5" s="15" t="b">
        <v>1</v>
      </c>
      <c r="E5" s="29" t="s">
        <v>94</v>
      </c>
      <c r="L5"/>
      <c r="M5"/>
    </row>
    <row r="6" ht="15" customHeight="1" spans="1:13" x14ac:dyDescent="0.25">
      <c r="A6" s="15" t="s">
        <v>99</v>
      </c>
      <c r="B6" s="26">
        <v>15000</v>
      </c>
      <c r="C6" s="15" t="b">
        <v>0</v>
      </c>
      <c r="D6" s="15" t="b">
        <v>0</v>
      </c>
      <c r="E6" s="29" t="s">
        <v>100</v>
      </c>
      <c r="L6"/>
      <c r="M6"/>
    </row>
    <row r="7" ht="15" customHeight="1" spans="1:13" x14ac:dyDescent="0.25">
      <c r="A7" s="15" t="s">
        <v>101</v>
      </c>
      <c r="B7" s="26">
        <v>84000</v>
      </c>
      <c r="C7" s="15" t="b">
        <v>0</v>
      </c>
      <c r="D7" s="15" t="b">
        <v>1</v>
      </c>
      <c r="E7" s="29" t="s">
        <v>94</v>
      </c>
      <c r="L7"/>
      <c r="M7"/>
    </row>
    <row r="8" ht="15" customHeight="1" spans="1:13" x14ac:dyDescent="0.25">
      <c r="A8" s="15" t="s">
        <v>102</v>
      </c>
      <c r="B8" s="26">
        <v>640</v>
      </c>
      <c r="C8" s="15" t="b">
        <v>1</v>
      </c>
      <c r="D8" s="15" t="b">
        <v>0</v>
      </c>
      <c r="E8" s="29" t="s">
        <v>100</v>
      </c>
      <c r="L8"/>
      <c r="M8"/>
    </row>
    <row r="9" ht="15" customHeight="1" spans="12:13" x14ac:dyDescent="0.25">
      <c r="L9"/>
      <c r="M9"/>
    </row>
    <row r="10" ht="15" customHeight="1" x14ac:dyDescent="0.25"/>
    <row r="11" ht="15" customHeight="1" spans="12:13" x14ac:dyDescent="0.25">
      <c r="L11" s="19" t="s">
        <v>40</v>
      </c>
      <c r="M11" s="20" t="s">
        <v>103</v>
      </c>
    </row>
    <row r="12" ht="15" customHeight="1" spans="12:12" x14ac:dyDescent="0.25">
      <c r="L12" s="19" t="s">
        <v>42</v>
      </c>
    </row>
    <row r="13" ht="15" customHeight="1" spans="12:13" x14ac:dyDescent="0.25">
      <c r="L13" s="21" t="s">
        <v>104</v>
      </c>
      <c r="M13" s="22"/>
    </row>
    <row r="14" ht="15" customHeight="1" spans="12:13" x14ac:dyDescent="0.25">
      <c r="L14" s="22"/>
      <c r="M14" s="22"/>
    </row>
    <row r="15" ht="15" customHeight="1" spans="12:13" x14ac:dyDescent="0.25">
      <c r="L15" s="22"/>
      <c r="M15" s="22"/>
    </row>
    <row r="16" ht="15" customHeight="1" spans="12:13" x14ac:dyDescent="0.25">
      <c r="L16" s="22"/>
      <c r="M16" s="22"/>
    </row>
    <row r="17" ht="15" customHeight="1" spans="12:13" x14ac:dyDescent="0.25">
      <c r="L17" s="22"/>
      <c r="M17" s="22"/>
    </row>
    <row r="18" ht="15" customHeight="1" spans="12:13" x14ac:dyDescent="0.25">
      <c r="L18" s="22"/>
      <c r="M18" s="22"/>
    </row>
    <row r="19" ht="15" customHeight="1" spans="12:13" x14ac:dyDescent="0.25">
      <c r="L19" s="22"/>
      <c r="M19" s="22"/>
    </row>
    <row r="20" ht="15" customHeight="1" spans="12:13" x14ac:dyDescent="0.25">
      <c r="L20" s="22"/>
      <c r="M20" s="22"/>
    </row>
    <row r="21" ht="15" customHeight="1" spans="12:13" x14ac:dyDescent="0.25">
      <c r="L21" s="22"/>
      <c r="M21" s="22"/>
    </row>
    <row r="22" ht="15" customHeight="1" spans="12:13" x14ac:dyDescent="0.25">
      <c r="L22" s="22"/>
      <c r="M22" s="22"/>
    </row>
    <row r="23" ht="15" customHeight="1" spans="12:13" x14ac:dyDescent="0.25">
      <c r="L23" s="22"/>
      <c r="M23" s="22"/>
    </row>
    <row r="24" ht="15" customHeight="1" spans="12:12" x14ac:dyDescent="0.25">
      <c r="L24" s="19" t="s">
        <v>44</v>
      </c>
    </row>
    <row r="25" ht="15" customHeight="1" spans="12:13" x14ac:dyDescent="0.25">
      <c r="L25" s="21" t="s">
        <v>105</v>
      </c>
      <c r="M25" s="22"/>
    </row>
    <row r="26" ht="15" customHeight="1" spans="12:13" x14ac:dyDescent="0.25">
      <c r="L26" s="22"/>
      <c r="M26" s="22"/>
    </row>
    <row r="27" ht="15" customHeight="1" spans="12:13" x14ac:dyDescent="0.25">
      <c r="L27" s="22"/>
      <c r="M27" s="22"/>
    </row>
    <row r="28" ht="15" customHeight="1" spans="12:13" x14ac:dyDescent="0.25">
      <c r="L28" s="22"/>
      <c r="M28" s="22"/>
    </row>
    <row r="29" ht="15" customHeight="1" spans="12:13" x14ac:dyDescent="0.25">
      <c r="L29" s="22"/>
      <c r="M29" s="22"/>
    </row>
    <row r="30" ht="15" customHeight="1" spans="12:13" x14ac:dyDescent="0.25">
      <c r="L30" s="22"/>
      <c r="M30" s="22"/>
    </row>
    <row r="31" ht="15" customHeight="1" spans="12:13" x14ac:dyDescent="0.25">
      <c r="L31" s="22"/>
      <c r="M31" s="22"/>
    </row>
    <row r="32" ht="15" customHeight="1" spans="12:13" x14ac:dyDescent="0.25">
      <c r="L32" s="22"/>
      <c r="M32" s="22"/>
    </row>
    <row r="33" ht="15" customHeight="1" spans="12:13" x14ac:dyDescent="0.25">
      <c r="L33" s="22"/>
      <c r="M33" s="22"/>
    </row>
    <row r="34" ht="15" customHeight="1" spans="12:13" x14ac:dyDescent="0.25">
      <c r="L34" s="22"/>
      <c r="M34" s="22"/>
    </row>
    <row r="35" ht="15" customHeight="1" spans="12:13" x14ac:dyDescent="0.25">
      <c r="L35" s="22"/>
      <c r="M35" s="22"/>
    </row>
    <row r="36" ht="15" customHeight="1" spans="12:13" x14ac:dyDescent="0.25">
      <c r="L36" s="23" t="s">
        <v>46</v>
      </c>
      <c r="M36"/>
    </row>
    <row r="37" ht="15" customHeight="1" x14ac:dyDescent="0.25"/>
    <row r="38" ht="15" customHeight="1" spans="12:13" x14ac:dyDescent="0.25">
      <c r="L38" s="19" t="s">
        <v>47</v>
      </c>
      <c r="M38" s="9" t="s">
        <v>97</v>
      </c>
    </row>
    <row r="39" ht="15" customHeight="1" spans="13:13" x14ac:dyDescent="0.25">
      <c r="M39" s="9" t="s">
        <v>92</v>
      </c>
    </row>
    <row r="40" ht="15" customHeight="1" spans="13:13" x14ac:dyDescent="0.25">
      <c r="M40" s="9" t="s">
        <v>94</v>
      </c>
    </row>
    <row r="41" ht="15" customHeight="1" spans="13:13" x14ac:dyDescent="0.25">
      <c r="M41" s="9" t="s">
        <v>94</v>
      </c>
    </row>
    <row r="42" ht="15" customHeight="1" spans="13:13" x14ac:dyDescent="0.25">
      <c r="M42" s="9" t="s">
        <v>100</v>
      </c>
    </row>
    <row r="43" ht="15" customHeight="1" spans="13:13" x14ac:dyDescent="0.25">
      <c r="M43" s="9" t="s">
        <v>94</v>
      </c>
    </row>
    <row r="44" ht="15" customHeight="1" spans="13:13" x14ac:dyDescent="0.25">
      <c r="M44" s="9" t="s">
        <v>100</v>
      </c>
    </row>
    <row r="45" ht="15" customHeight="1" spans="12:13" x14ac:dyDescent="0.25">
      <c r="L45" s="19" t="s">
        <v>22</v>
      </c>
      <c r="M45" s="24" t="str" cm="1">
        <f t="array" ref="M45">IF(SUMPRODUCT(--NOT(IF(ISERROR(E2:E8)+ISERROR($M$38:$M$44)=2,ERROR.TYPE(E2:E8)=ERROR.TYPE($M$38:$M$44),IF(ISERROR(E2:E8)+ISERROR($M$38:$M$44)=1,FALSE,IF(ISNUMBER(E2:E8)*ISNUMBER($M$38:$M$44)=1,ABS(E2:E8-$M$38:$M$44)&lt;=1E-9*(1+ABS($M$38:$M$44)),EXACT(E2:E8&amp;"",$M$38:$M$44&amp;""))))))=0,"Klopt","Wijkt af")</f>
        <v>Klopt</v>
      </c>
    </row>
    <row r="46" ht="15" customHeight="1" x14ac:dyDescent="0.25"/>
    <row r="47" ht="15" customHeight="1" spans="12:13" x14ac:dyDescent="0.25">
      <c r="L47" s="18" t="s">
        <v>106</v>
      </c>
      <c r="M47"/>
    </row>
    <row r="48" ht="15" customHeight="1" spans="12:13" x14ac:dyDescent="0.25">
      <c r="L48"/>
      <c r="M48"/>
    </row>
  </sheetData>
  <mergeCells count="6">
    <mergeCell ref="L1:M2"/>
    <mergeCell ref="L3:M9"/>
    <mergeCell ref="L13:M23"/>
    <mergeCell ref="L25:M35"/>
    <mergeCell ref="L36:M36"/>
    <mergeCell ref="L47:M48"/>
  </mergeCells>
  <conditionalFormatting sqref="M45">
    <cfRule type="expression" dxfId="3" priority="1">
      <formula>M45&lt;&gt;"Klopt"</formula>
    </cfRule>
  </conditionalFormatting>
  <pageMargins left="0.5" right="0.5" top="0.6" bottom="0.6" header="0.3" footer="0.3"/>
  <pageSetup paperSize="9" orientation="landscape" scale="6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ALS.VOORWAARDEN: Voorbeeldwerkmap van DivZero</dc:title>
  <dc:subject>Toetst voorwaarden een voor een en geeft de waarde die hoort bij de eerste voorwaarde die WAAR is.</dc:subject>
  <dc:description/>
  <dc:language>nl-NL</dc:language>
  <cp:keywords/>
  <cp:category/>
  <cp:lastModifiedBy>DivZero</cp:lastModifiedBy>
  <dcterms:created xsi:type="dcterms:W3CDTF">2026-10-23T15:24:05Z</dcterms:created>
  <dcterms:modified xsi:type="dcterms:W3CDTF">2026-10-23T15:24:05Z</dcterms:modified>
</cp:coreProperties>
</file>