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'Beginner'!$A$1:$H$16</definedName>
    <definedName name="_xlnm.Print_Area" localSheetId="2">'Halfgevorderd'!$A$1:$J$22</definedName>
    <definedName name="_xlnm.Print_Area" localSheetId="3">'Gevorderd'!$A$1:$I$21</definedName>
    <definedName name="_xlnm.Print_Area" localSheetId="4">'Expert'!$A$1:$K$28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<sst xmlns="http://schemas.openxmlformats.org/spreadsheetml/2006/main" count="148" uniqueCount="108">
  <si>
    <t>ALS.NB (Engels: IFNA)</t>
  </si>
  <si>
    <t>Voorbeeldwerkmap van DivZero</t>
  </si>
  <si>
    <t>Wat ze doet</t>
  </si>
  <si>
    <t>Geeft een vervangende waarde naar keuze als een formule #N/B oplevert, en laat elk ander resultaat ongewijzigd door, ook andere foutwaarden.</t>
  </si>
  <si>
    <t>Pagina op de site</t>
  </si>
  <si>
    <t>https://divzero.app/nl/functies/als-nb/</t>
  </si>
  <si>
    <t>De voorbeelden in dit bestand</t>
  </si>
  <si>
    <t>Beginner</t>
  </si>
  <si>
    <t>Btw herrekenen met een onbekende btw-code op 0%</t>
  </si>
  <si>
    <t>Halfgevorderd</t>
  </si>
  <si>
    <t>Grootboek en ouderdomsanalyse vergelijken, niet-vermelde facturen melden</t>
  </si>
  <si>
    <t>Gevorderd</t>
  </si>
  <si>
    <t>Een rekening koppelen op nieuw nummer, daarna op oud nummer</t>
  </si>
  <si>
    <t>Expert</t>
  </si>
  <si>
    <t>Totaal verschil met de saldibalans, ontbrekende rekeningen op nul</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</si>
  <si>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</si>
  <si>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</si>
  <si>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</si>
  <si>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</si>
  <si>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</si>
  <si>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</si>
  <si>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</si>
  <si>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</si>
  <si>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</si>
  <si>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</si>
  <si>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</si>
  <si>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X.ZOEKEN)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</si>
  <si>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</si>
  <si>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</si>
  <si>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</si>
  <si>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Btw-code</t>
  </si>
  <si>
    <t>Tarief</t>
  </si>
  <si>
    <t>Btw-code op de regel</t>
  </si>
  <si>
    <t>Beginner: Btw herrekenen met een onbekende btw-code op 0%</t>
  </si>
  <si>
    <t>H21</t>
  </si>
  <si>
    <t>H19</t>
  </si>
  <si>
    <t>Je herrekent de btw op het verkoopdagboek (VRK) van Veldhuis Installatie BV. De btw-codetabel van de klant geeft het tarief per code. Een boeking met een code die niet in de tabel staat, moet tarief 0 krijgen in plaats van een foutwaarde, zodat de herberekende btw-kolom blijft optellen en het verschil met de geboekte btw je de regel aanwijst die je moet onderzoeken.</t>
  </si>
  <si>
    <t>L9</t>
  </si>
  <si>
    <t>V0</t>
  </si>
  <si>
    <t>Formulecel</t>
  </si>
  <si>
    <t>E2</t>
  </si>
  <si>
    <t>Formule in Nederlandse Excel (puntkomma)</t>
  </si>
  <si>
    <t>=ALS.NB(VERT.ZOEKEN(D2; A2:B4; 2; ONWAAR); 0)</t>
  </si>
  <si>
    <t>Formule met Engelse functienamen (komma)</t>
  </si>
  <si>
    <t>=IFNA(VLOOKUP(D2, A2:B4, 2, FALSE), 0)</t>
  </si>
  <si>
    <t>Gewone tekst. De formule in de cel zelf volgt de scheidingstekens van jouw Excel.</t>
  </si>
  <si>
    <t>Verwacht resultaat</t>
  </si>
  <si>
    <t>Factuurnummer</t>
  </si>
  <si>
    <t>Relatie</t>
  </si>
  <si>
    <t>Openstaand bedrag</t>
  </si>
  <si>
    <t>Saldo grootboek</t>
  </si>
  <si>
    <t>Verschil</t>
  </si>
  <si>
    <t>Halfgevorderd: Grootboek en ouderdomsanalyse vergelijken, niet-vermelde facturen melden</t>
  </si>
  <si>
    <t>25-3101</t>
  </si>
  <si>
    <t>D1001</t>
  </si>
  <si>
    <t>25-3099</t>
  </si>
  <si>
    <t>25-3108</t>
  </si>
  <si>
    <t>D1004</t>
  </si>
  <si>
    <t>25-3115</t>
  </si>
  <si>
    <t>Je vergelijkt het saldo per factuur in het grootboek met de ouderdomsanalyse debiteuren die Veldhuis Installatie BV heeft aangeleverd. Een factuur die niet op de ouderdomsanalyse staat, moet 'Niet op lijst' tonen. Eén regel op de ouderdomsanalyse heeft de tekst 'nog af te stemmen' in plaats van een bedrag, en dat probleem moet zichtbaar blijven, want het vraagt om een andere actie: navraag bij de klant.</t>
  </si>
  <si>
    <t>D1007</t>
  </si>
  <si>
    <t>nog af te stemmen</t>
  </si>
  <si>
    <t>25-3122</t>
  </si>
  <si>
    <t>D1002</t>
  </si>
  <si>
    <t>25-3130</t>
  </si>
  <si>
    <t>D1009</t>
  </si>
  <si>
    <t>G2</t>
  </si>
  <si>
    <t xml:space="preserve">=ALS.NB(F2 - VERT.ZOEKEN(E2; $A$2:$C$6; 3; ONWAAR);
  "Niet op lijst")</t>
  </si>
  <si>
    <t xml:space="preserve">=IFNA(F2 - VLOOKUP(E2, $A$2:$C$6, 3, FALSE),
  "Niet op lijst")</t>
  </si>
  <si>
    <t>Niet op lijst</t>
  </si>
  <si>
    <t>Gegevens: De formule staat in G2 en is doorgekopieerd naar G4.</t>
  </si>
  <si>
    <t>Nieuwe rekening</t>
  </si>
  <si>
    <t>Oude rekening</t>
  </si>
  <si>
    <t>Jaarrekeningpost</t>
  </si>
  <si>
    <t>Rekening in boeking</t>
  </si>
  <si>
    <t>4510</t>
  </si>
  <si>
    <t>Gevorderd: Een rekening koppelen op nieuw nummer, daarna op oud nummer</t>
  </si>
  <si>
    <t>8000</t>
  </si>
  <si>
    <t>8100</t>
  </si>
  <si>
    <t>Omzet</t>
  </si>
  <si>
    <t>4000</t>
  </si>
  <si>
    <t>4100</t>
  </si>
  <si>
    <t>Personeelskosten</t>
  </si>
  <si>
    <t>Veldhuis Installatie BV heeft in de loop van het jaar het rekeningschema gewijzigd, dus de XAF-auditfile bevat zowel nieuwe als oude grootboekrekeningnummers. Om een rekening aan de bijbehorende jaarrekeningpost te koppelen, moet de zoekopdracht eerst de kolom met nieuwe rekeningen proberen en alleen als dat mislukt de kolom met oude rekeningen, en 'Onbekende rekening' tonen als geen van beide overeenkomt.</t>
  </si>
  <si>
    <t>4500</t>
  </si>
  <si>
    <t>Huisvestingskosten</t>
  </si>
  <si>
    <t>1100</t>
  </si>
  <si>
    <t>1110</t>
  </si>
  <si>
    <t>Liquide middelen</t>
  </si>
  <si>
    <t>1300</t>
  </si>
  <si>
    <t>Debiteuren</t>
  </si>
  <si>
    <t>1600</t>
  </si>
  <si>
    <t>1610</t>
  </si>
  <si>
    <t>Crediteuren</t>
  </si>
  <si>
    <t>F2</t>
  </si>
  <si>
    <t xml:space="preserve">=ALS.NB(INDEX(C2:C7; VERGELIJKEN(F1; A2:A7; 0));
  ALS.NB(INDEX(C2:C7; VERGELIJKEN(F1; B2:B7; 0));
    "Onbekende rekening"))</t>
  </si>
  <si>
    <t xml:space="preserve">=IFNA(INDEX(C2:C7, MATCH(F1, A2:A7, 0)), IFNA(INDEX(C2:C7,
  MATCH(F1, B2:B7, 0)), "Onbekende rekening"))</t>
  </si>
  <si>
    <t>Rekening</t>
  </si>
  <si>
    <t>Omschrijving</t>
  </si>
  <si>
    <t>Saldibalans</t>
  </si>
  <si>
    <t>Totaal verschil</t>
  </si>
  <si>
    <t>Expert: Totaal verschil met de saldibalans, ontbrekende rekeningen op nul</t>
  </si>
  <si>
    <t>Bank</t>
  </si>
  <si>
    <t>1700</t>
  </si>
  <si>
    <t>Je vergelijkt vier grootboeksaldi uit de XAF-auditfile met de saldibalans van Veldhuis Installatie BV en wilt de som van de absolute verschillen in één cel. Rekening 1700 staat niet op de saldibalans van de klant; voor deze schatting telt de specificatie als nul, zodat het hele grootboeksaldo een verschil is, in plaats van dat het totaal onbruikbaar wordt. Elk ander probleem in de saldibalans moet nog steeds een foutwaarde geven.</t>
  </si>
  <si>
    <t>H2</t>
  </si>
  <si>
    <t xml:space="preserve">=LET(
  rekeningen; E2:E5;
  grootboek; F2:F5;
  specificatie; ALS.NB(X.ZOEKEN(rekeningen; A2:A6; C2:C6);
    0);
  SOM(ABS(grootboek - specificatie))
)</t>
  </si>
  <si>
    <t xml:space="preserve">=LET(
  accounts, E2:E5,
  ledger, F2:F5,
  spec, IFNA(XLOOKUP(accounts, A2:A6, C2:C6), 0),
  SUM(ABS(ledger - spec))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</si>
</sst>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9" fontId="4" fillId="0" borderId="1" xfId="0" applyNumberFormat="1" applyFont="1" applyBorder="1"/>
    <xf numFmtId="0" fontId="4" fillId="2" borderId="1" xfId="0" applyFont="1" applyFill="1" applyBorder="1"/>
    <xf numFmtId="9"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9"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4" fontId="4" fillId="2" borderId="1" xfId="0" applyNumberFormat="1" applyFont="1" applyFill="1" applyBorder="1"/>
    <xf numFmtId="0" fontId="4" fillId="3" borderId="2"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ls-n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1" customWidth="1"/>
    <col min="2" max="2" width="10" customWidth="1"/>
    <col min="4" max="4" width="22" customWidth="1"/>
    <col min="5" max="5" width="10" customWidth="1"/>
    <col min="6" max="6" width="3" customWidth="1"/>
    <col min="7" max="7" width="20" customWidth="1"/>
    <col min="8" max="8" width="48" customWidth="1"/>
  </cols>
  <sheetData>
    <row r="1" ht="21" customHeight="1" spans="1:8" x14ac:dyDescent="0.25">
      <c r="A1" s="11" t="s">
        <v>30</v>
      </c>
      <c r="B1" s="12" t="s">
        <v>31</v>
      </c>
      <c r="D1" s="13" t="s">
        <v>32</v>
      </c>
      <c r="E1" s="13" t="s">
        <v>31</v>
      </c>
      <c r="G1" s="14" t="s">
        <v>33</v>
      </c>
      <c r="H1"/>
    </row>
    <row r="2" ht="15" customHeight="1" spans="1:8" x14ac:dyDescent="0.25">
      <c r="A2" s="15" t="s">
        <v>34</v>
      </c>
      <c r="B2" s="16">
        <v>0.21</v>
      </c>
      <c r="D2" s="17" t="s">
        <v>35</v>
      </c>
      <c r="E2" s="18" cm="1">
        <f t="array" ref="E2">_xlfn.IFNA(VLOOKUP(D2, A2:B4, 2, FALSE), 0)</f>
        <v>0</v>
      </c>
      <c r="G2" s="19" t="s">
        <v>36</v>
      </c>
      <c r="H2"/>
    </row>
    <row r="3" ht="15" customHeight="1" spans="1:8" x14ac:dyDescent="0.25">
      <c r="A3" s="15" t="s">
        <v>37</v>
      </c>
      <c r="B3" s="16">
        <v>0.09</v>
      </c>
      <c r="G3"/>
      <c r="H3"/>
    </row>
    <row r="4" ht="15" customHeight="1" spans="1:8" x14ac:dyDescent="0.25">
      <c r="A4" s="15" t="s">
        <v>38</v>
      </c>
      <c r="B4" s="16">
        <v>0</v>
      </c>
      <c r="G4"/>
      <c r="H4"/>
    </row>
    <row r="5" ht="15" customHeight="1" spans="7:8" x14ac:dyDescent="0.25">
      <c r="G5"/>
      <c r="H5"/>
    </row>
    <row r="6" ht="15" customHeight="1" spans="7:8" x14ac:dyDescent="0.25">
      <c r="G6"/>
      <c r="H6"/>
    </row>
    <row r="7" ht="15" customHeight="1" x14ac:dyDescent="0.25"/>
    <row r="8" ht="15" customHeight="1" spans="7:8" x14ac:dyDescent="0.25">
      <c r="G8" s="20" t="s">
        <v>39</v>
      </c>
      <c r="H8" s="21" t="s">
        <v>40</v>
      </c>
    </row>
    <row r="9" ht="15" customHeight="1" spans="7:7" x14ac:dyDescent="0.25">
      <c r="G9" s="20" t="s">
        <v>41</v>
      </c>
    </row>
    <row r="10" ht="15" customHeight="1" spans="7:8" x14ac:dyDescent="0.25">
      <c r="G10" s="22" t="s">
        <v>42</v>
      </c>
      <c r="H10" s="23"/>
    </row>
    <row r="11" ht="15" customHeight="1" spans="7:7" x14ac:dyDescent="0.25">
      <c r="G11" s="20" t="s">
        <v>43</v>
      </c>
    </row>
    <row r="12" ht="15" customHeight="1" spans="7:8" x14ac:dyDescent="0.25">
      <c r="G12" s="22" t="s">
        <v>44</v>
      </c>
      <c r="H12" s="23"/>
    </row>
    <row r="13" ht="15" customHeight="1" spans="7:8" x14ac:dyDescent="0.25">
      <c r="G13" s="24" t="s">
        <v>45</v>
      </c>
      <c r="H13"/>
    </row>
    <row r="14" ht="15" customHeight="1" x14ac:dyDescent="0.25"/>
    <row r="15" ht="15" customHeight="1" spans="7:8" x14ac:dyDescent="0.25">
      <c r="G15" s="20" t="s">
        <v>46</v>
      </c>
      <c r="H15" s="25">
        <v>0</v>
      </c>
    </row>
    <row r="16" ht="15" customHeight="1" spans="7:8" x14ac:dyDescent="0.25">
      <c r="G16" s="20" t="s">
        <v>22</v>
      </c>
      <c r="H16" s="26" t="str" cm="1">
        <f t="array" ref="H16">IF(IF(ISERROR(E2)+ISERROR($H$15)=2,ERROR.TYPE(E2)=ERROR.TYPE($H$15),IF(ISERROR(E2)+ISERROR($H$15)=1,FALSE,IF(ISNUMBER(E2)*ISNUMBER($H$15)=1,ABS(E2-$H$15)&lt;=1E-9*(1+ABS($H$15)),EXACT(E2&amp;"",$H$15&amp;"")))),"Klopt","Wijkt af")</f>
        <v>Klopt</v>
      </c>
    </row>
  </sheetData>
  <mergeCells count="5">
    <mergeCell ref="G1:H1"/>
    <mergeCell ref="G2:H6"/>
    <mergeCell ref="G10:H10"/>
    <mergeCell ref="G12:H12"/>
    <mergeCell ref="G13:H13"/>
  </mergeCells>
  <conditionalFormatting sqref="H16">
    <cfRule type="expression" dxfId="0" priority="1">
      <formula>H16&lt;&gt;"Klopt"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2"/>
  <sheetViews>
    <sheetView workbookViewId="0" zoomScale="100">
      <selection activeCell="G2" sqref="G2"/>
    </sheetView>
  </sheetViews>
  <sheetFormatPr defaultRowHeight="15" outlineLevelRow="0" outlineLevelCol="0" x14ac:dyDescent="55"/>
  <cols>
    <col min="1" max="1" width="16" customWidth="1"/>
    <col min="2" max="2" width="10" customWidth="1"/>
    <col min="3" max="3" width="20" customWidth="1"/>
    <col min="5" max="5" width="15" customWidth="1"/>
    <col min="6" max="6" width="17" customWidth="1"/>
    <col min="7" max="7" width="15" customWidth="1"/>
    <col min="8" max="8" width="3" customWidth="1"/>
    <col min="9" max="9" width="20" customWidth="1"/>
    <col min="10" max="10" width="48" customWidth="1"/>
  </cols>
  <sheetData>
    <row r="1" ht="18" customHeight="1" spans="1:10" x14ac:dyDescent="0.25">
      <c r="A1" s="11" t="s">
        <v>47</v>
      </c>
      <c r="B1" s="11" t="s">
        <v>48</v>
      </c>
      <c r="C1" s="12" t="s">
        <v>49</v>
      </c>
      <c r="E1" s="13" t="s">
        <v>47</v>
      </c>
      <c r="F1" s="13" t="s">
        <v>50</v>
      </c>
      <c r="G1" s="13" t="s">
        <v>51</v>
      </c>
      <c r="I1" s="14" t="s">
        <v>52</v>
      </c>
      <c r="J1"/>
    </row>
    <row r="2" ht="18" customHeight="1" spans="1:10" x14ac:dyDescent="0.25">
      <c r="A2" s="15" t="s">
        <v>53</v>
      </c>
      <c r="B2" s="15" t="s">
        <v>54</v>
      </c>
      <c r="C2" s="27">
        <v>12100</v>
      </c>
      <c r="E2" s="17" t="s">
        <v>55</v>
      </c>
      <c r="F2" s="28">
        <v>5000</v>
      </c>
      <c r="G2" s="29" t="str" cm="1">
        <f t="array" ref="G2">_xlfn.IFNA(F2 - VLOOKUP(E2, $A$2:$C$6, 3, FALSE), "Niet op lijst")</f>
        <v>Niet op lijst</v>
      </c>
      <c r="I2"/>
      <c r="J2"/>
    </row>
    <row r="3" ht="15" customHeight="1" spans="1:10" x14ac:dyDescent="0.25">
      <c r="A3" s="15" t="s">
        <v>56</v>
      </c>
      <c r="B3" s="15" t="s">
        <v>57</v>
      </c>
      <c r="C3" s="27">
        <v>4537.5</v>
      </c>
      <c r="E3" s="17" t="s">
        <v>58</v>
      </c>
      <c r="F3" s="28">
        <v>2420</v>
      </c>
      <c r="I3" s="19" t="s">
        <v>59</v>
      </c>
      <c r="J3"/>
    </row>
    <row r="4" ht="15" customHeight="1" spans="1:10" x14ac:dyDescent="0.25">
      <c r="A4" s="15" t="s">
        <v>58</v>
      </c>
      <c r="B4" s="15" t="s">
        <v>60</v>
      </c>
      <c r="C4" s="15" t="s">
        <v>61</v>
      </c>
      <c r="E4" s="17" t="s">
        <v>56</v>
      </c>
      <c r="F4" s="28">
        <v>4600</v>
      </c>
      <c r="I4"/>
      <c r="J4"/>
    </row>
    <row r="5" ht="15" customHeight="1" spans="1:10" x14ac:dyDescent="0.25">
      <c r="A5" s="15" t="s">
        <v>62</v>
      </c>
      <c r="B5" s="15" t="s">
        <v>63</v>
      </c>
      <c r="C5" s="27">
        <v>8470</v>
      </c>
      <c r="I5"/>
      <c r="J5"/>
    </row>
    <row r="6" ht="15" customHeight="1" spans="1:10" x14ac:dyDescent="0.25">
      <c r="A6" s="15" t="s">
        <v>64</v>
      </c>
      <c r="B6" s="15" t="s">
        <v>65</v>
      </c>
      <c r="C6" s="27">
        <v>1815</v>
      </c>
      <c r="I6"/>
      <c r="J6"/>
    </row>
    <row r="7" ht="15" customHeight="1" spans="9:10" x14ac:dyDescent="0.25">
      <c r="I7"/>
      <c r="J7"/>
    </row>
    <row r="8" ht="15" customHeight="1" spans="9:10" x14ac:dyDescent="0.25">
      <c r="I8"/>
      <c r="J8"/>
    </row>
    <row r="9" ht="15" customHeight="1" x14ac:dyDescent="0.25"/>
    <row r="10" ht="15" customHeight="1" spans="9:10" x14ac:dyDescent="0.25">
      <c r="I10" s="20" t="s">
        <v>39</v>
      </c>
      <c r="J10" s="21" t="s">
        <v>66</v>
      </c>
    </row>
    <row r="11" ht="15" customHeight="1" spans="9:9" x14ac:dyDescent="0.25">
      <c r="I11" s="20" t="s">
        <v>41</v>
      </c>
    </row>
    <row r="12" ht="15" customHeight="1" spans="9:10" x14ac:dyDescent="0.25">
      <c r="I12" s="22" t="s">
        <v>67</v>
      </c>
      <c r="J12" s="23"/>
    </row>
    <row r="13" ht="15" customHeight="1" spans="9:10" x14ac:dyDescent="0.25">
      <c r="I13" s="23"/>
      <c r="J13" s="23"/>
    </row>
    <row r="14" ht="15" customHeight="1" spans="9:9" x14ac:dyDescent="0.25">
      <c r="I14" s="20" t="s">
        <v>43</v>
      </c>
    </row>
    <row r="15" ht="15" customHeight="1" spans="9:10" x14ac:dyDescent="0.25">
      <c r="I15" s="22" t="s">
        <v>68</v>
      </c>
      <c r="J15" s="23"/>
    </row>
    <row r="16" ht="15" customHeight="1" spans="9:10" x14ac:dyDescent="0.25">
      <c r="I16" s="23"/>
      <c r="J16" s="23"/>
    </row>
    <row r="17" ht="15" customHeight="1" spans="9:10" x14ac:dyDescent="0.25">
      <c r="I17" s="24" t="s">
        <v>45</v>
      </c>
      <c r="J17"/>
    </row>
    <row r="18" ht="15" customHeight="1" x14ac:dyDescent="0.25"/>
    <row r="19" ht="15" customHeight="1" spans="9:10" x14ac:dyDescent="0.25">
      <c r="I19" s="20" t="s">
        <v>46</v>
      </c>
      <c r="J19" s="9" t="s">
        <v>69</v>
      </c>
    </row>
    <row r="20" ht="15" customHeight="1" spans="9:10" x14ac:dyDescent="0.25">
      <c r="I20" s="20" t="s">
        <v>22</v>
      </c>
      <c r="J20" s="26" t="str" cm="1">
        <f t="array" ref="J20">IF(IF(ISERROR(G2)+ISERROR($J$19)=2,ERROR.TYPE(G2)=ERROR.TYPE($J$19),IF(ISERROR(G2)+ISERROR($J$19)=1,FALSE,IF(ISNUMBER(G2)*ISNUMBER($J$19)=1,ABS(G2-$J$19)&lt;=1E-9*(1+ABS($J$19)),EXACT(G2&amp;"",$J$19&amp;"")))),"Klopt","Wijkt af")</f>
        <v>Klopt</v>
      </c>
    </row>
    <row r="21" ht="15" customHeight="1" x14ac:dyDescent="0.25"/>
    <row r="22" ht="15" customHeight="1" spans="9:10" x14ac:dyDescent="0.25">
      <c r="I22" s="19" t="s">
        <v>70</v>
      </c>
      <c r="J22"/>
    </row>
  </sheetData>
  <mergeCells count="6">
    <mergeCell ref="I1:J2"/>
    <mergeCell ref="I3:J8"/>
    <mergeCell ref="I12:J13"/>
    <mergeCell ref="I15:J16"/>
    <mergeCell ref="I17:J17"/>
    <mergeCell ref="I22:J22"/>
  </mergeCells>
  <conditionalFormatting sqref="J20">
    <cfRule type="expression" dxfId="1" priority="1">
      <formula>J20&lt;&gt;"Klopt"</formula>
    </cfRule>
  </conditionalFormatting>
  <pageMargins left="0.5" right="0.5" top="0.6" bottom="0.6" header="0.3" footer="0.3"/>
  <pageSetup paperSize="9" orientation="landscape" scale="79"/>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F2" sqref="F2"/>
    </sheetView>
  </sheetViews>
  <sheetFormatPr defaultRowHeight="15" outlineLevelRow="0" outlineLevelCol="0" x14ac:dyDescent="55"/>
  <cols>
    <col min="1" max="1" width="18" customWidth="1"/>
    <col min="2" max="2" width="16" customWidth="1"/>
    <col min="3" max="3" width="20" customWidth="1"/>
    <col min="5" max="5" width="21" customWidth="1"/>
    <col min="6" max="6" width="20" customWidth="1"/>
    <col min="7" max="7" width="3" customWidth="1"/>
    <col min="8" max="8" width="20" customWidth="1"/>
    <col min="9" max="9" width="48" customWidth="1"/>
  </cols>
  <sheetData>
    <row r="1" ht="18" customHeight="1" spans="1:9" x14ac:dyDescent="0.25">
      <c r="A1" s="11" t="s">
        <v>71</v>
      </c>
      <c r="B1" s="11" t="s">
        <v>72</v>
      </c>
      <c r="C1" s="11" t="s">
        <v>73</v>
      </c>
      <c r="E1" s="13" t="s">
        <v>74</v>
      </c>
      <c r="F1" s="17" t="s">
        <v>75</v>
      </c>
      <c r="H1" s="14" t="s">
        <v>76</v>
      </c>
      <c r="I1"/>
    </row>
    <row r="2" ht="18" customHeight="1" spans="1:9" x14ac:dyDescent="0.25">
      <c r="A2" s="15" t="s">
        <v>77</v>
      </c>
      <c r="B2" s="15" t="s">
        <v>78</v>
      </c>
      <c r="C2" s="15" t="s">
        <v>79</v>
      </c>
      <c r="E2" s="13" t="s">
        <v>73</v>
      </c>
      <c r="F2" s="29" t="str" cm="1">
        <f t="array" ref="F2">_xlfn.IFNA(INDEX(C2:C7, MATCH(F1, A2:A7, 0)), _xlfn.IFNA(INDEX(C2:C7, MATCH(F1, B2:B7, 0)), "Onbekende rekening"))</f>
        <v>Huisvestingskosten</v>
      </c>
      <c r="H2"/>
      <c r="I2"/>
    </row>
    <row r="3" ht="15" customHeight="1" spans="1:9" x14ac:dyDescent="0.25">
      <c r="A3" s="15" t="s">
        <v>80</v>
      </c>
      <c r="B3" s="15" t="s">
        <v>81</v>
      </c>
      <c r="C3" s="15" t="s">
        <v>82</v>
      </c>
      <c r="H3" s="19" t="s">
        <v>83</v>
      </c>
      <c r="I3"/>
    </row>
    <row r="4" ht="15" customHeight="1" spans="1:9" x14ac:dyDescent="0.25">
      <c r="A4" s="15" t="s">
        <v>84</v>
      </c>
      <c r="B4" s="15" t="s">
        <v>75</v>
      </c>
      <c r="C4" s="15" t="s">
        <v>85</v>
      </c>
      <c r="H4"/>
      <c r="I4"/>
    </row>
    <row r="5" ht="15" customHeight="1" spans="1:9" x14ac:dyDescent="0.25">
      <c r="A5" s="15" t="s">
        <v>86</v>
      </c>
      <c r="B5" s="15" t="s">
        <v>87</v>
      </c>
      <c r="C5" s="15" t="s">
        <v>88</v>
      </c>
      <c r="H5"/>
      <c r="I5"/>
    </row>
    <row r="6" ht="15" customHeight="1" spans="1:9" x14ac:dyDescent="0.25">
      <c r="A6" s="15" t="s">
        <v>89</v>
      </c>
      <c r="B6" s="15"/>
      <c r="C6" s="15" t="s">
        <v>90</v>
      </c>
      <c r="H6"/>
      <c r="I6"/>
    </row>
    <row r="7" ht="15" customHeight="1" spans="1:9" x14ac:dyDescent="0.25">
      <c r="A7" s="15" t="s">
        <v>91</v>
      </c>
      <c r="B7" s="15" t="s">
        <v>92</v>
      </c>
      <c r="C7" s="15" t="s">
        <v>93</v>
      </c>
      <c r="H7"/>
      <c r="I7"/>
    </row>
    <row r="8" ht="15" customHeight="1" spans="8:9" x14ac:dyDescent="0.25">
      <c r="H8"/>
      <c r="I8"/>
    </row>
    <row r="9" ht="15" customHeight="1" x14ac:dyDescent="0.25"/>
    <row r="10" ht="15" customHeight="1" spans="8:9" x14ac:dyDescent="0.25">
      <c r="H10" s="20" t="s">
        <v>39</v>
      </c>
      <c r="I10" s="21" t="s">
        <v>94</v>
      </c>
    </row>
    <row r="11" ht="15" customHeight="1" spans="8:8" x14ac:dyDescent="0.25">
      <c r="H11" s="20" t="s">
        <v>41</v>
      </c>
    </row>
    <row r="12" ht="15" customHeight="1" spans="8:9" x14ac:dyDescent="0.25">
      <c r="H12" s="22" t="s">
        <v>95</v>
      </c>
      <c r="I12" s="23"/>
    </row>
    <row r="13" ht="15" customHeight="1" spans="8:9" x14ac:dyDescent="0.25">
      <c r="H13" s="23"/>
      <c r="I13" s="23"/>
    </row>
    <row r="14" ht="15" customHeight="1" spans="8:9" x14ac:dyDescent="0.25">
      <c r="H14" s="23"/>
      <c r="I14" s="23"/>
    </row>
    <row r="15" ht="15" customHeight="1" spans="8:8" x14ac:dyDescent="0.25">
      <c r="H15" s="20" t="s">
        <v>43</v>
      </c>
    </row>
    <row r="16" ht="15" customHeight="1" spans="8:9" x14ac:dyDescent="0.25">
      <c r="H16" s="22" t="s">
        <v>96</v>
      </c>
      <c r="I16" s="23"/>
    </row>
    <row r="17" ht="15" customHeight="1" spans="8:9" x14ac:dyDescent="0.25">
      <c r="H17" s="23"/>
      <c r="I17" s="23"/>
    </row>
    <row r="18" ht="15" customHeight="1" spans="8:9" x14ac:dyDescent="0.25">
      <c r="H18" s="24" t="s">
        <v>45</v>
      </c>
      <c r="I18"/>
    </row>
    <row r="19" ht="15" customHeight="1" x14ac:dyDescent="0.25"/>
    <row r="20" ht="15" customHeight="1" spans="8:9" x14ac:dyDescent="0.25">
      <c r="H20" s="20" t="s">
        <v>46</v>
      </c>
      <c r="I20" s="9" t="s">
        <v>85</v>
      </c>
    </row>
    <row r="21" ht="15" customHeight="1" spans="8:9" x14ac:dyDescent="0.25">
      <c r="H21" s="20" t="s">
        <v>22</v>
      </c>
      <c r="I21" s="26" t="str" cm="1">
        <f t="array" ref="I21">IF(IF(ISERROR(F2)+ISERROR($I$20)=2,ERROR.TYPE(F2)=ERROR.TYPE($I$20),IF(ISERROR(F2)+ISERROR($I$20)=1,FALSE,IF(ISNUMBER(F2)*ISNUMBER($I$20)=1,ABS(F2-$I$20)&lt;=1E-9*(1+ABS($I$20)),EXACT(F2&amp;"",$I$20&amp;"")))),"Klopt","Wijkt af")</f>
        <v>Klopt</v>
      </c>
    </row>
  </sheetData>
  <mergeCells count="5">
    <mergeCell ref="H1:I2"/>
    <mergeCell ref="H3:I8"/>
    <mergeCell ref="H12:I14"/>
    <mergeCell ref="H16:I17"/>
    <mergeCell ref="H18:I18"/>
  </mergeCells>
  <conditionalFormatting sqref="I21">
    <cfRule type="expression" dxfId="2" priority="1">
      <formula>I21&lt;&gt;"Klopt"</formula>
    </cfRule>
  </conditionalFormatting>
  <pageMargins left="0.5" right="0.5" top="0.6" bottom="0.6" header="0.3" footer="0.3"/>
  <pageSetup paperSize="9" orientation="landscape" scale="7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28"/>
  <sheetViews>
    <sheetView workbookViewId="0" zoomScale="100">
      <selection activeCell="H2" sqref="H2"/>
    </sheetView>
  </sheetViews>
  <sheetFormatPr defaultRowHeight="15" outlineLevelRow="0" outlineLevelCol="0" x14ac:dyDescent="55"/>
  <cols>
    <col min="1" max="1" width="11" customWidth="1"/>
    <col min="2" max="2" width="18" customWidth="1"/>
    <col min="3" max="3" width="16" customWidth="1"/>
    <col min="5" max="5" width="10" customWidth="1"/>
    <col min="6" max="6" width="17" customWidth="1"/>
    <col min="8" max="8" width="17" customWidth="1"/>
    <col min="9" max="9" width="3" customWidth="1"/>
    <col min="10" max="10" width="20" customWidth="1"/>
    <col min="11" max="11" width="48" customWidth="1"/>
  </cols>
  <sheetData>
    <row r="1" ht="18" customHeight="1" spans="1:11" x14ac:dyDescent="0.25">
      <c r="A1" s="11" t="s">
        <v>97</v>
      </c>
      <c r="B1" s="11" t="s">
        <v>98</v>
      </c>
      <c r="C1" s="12" t="s">
        <v>99</v>
      </c>
      <c r="E1" s="13" t="s">
        <v>97</v>
      </c>
      <c r="F1" s="13" t="s">
        <v>50</v>
      </c>
      <c r="H1" s="13" t="s">
        <v>100</v>
      </c>
      <c r="J1" s="14" t="s">
        <v>101</v>
      </c>
      <c r="K1"/>
    </row>
    <row r="2" ht="18" customHeight="1" spans="1:11" x14ac:dyDescent="0.25">
      <c r="A2" s="15" t="s">
        <v>86</v>
      </c>
      <c r="B2" s="15" t="s">
        <v>102</v>
      </c>
      <c r="C2" s="27">
        <v>48250</v>
      </c>
      <c r="E2" s="17" t="s">
        <v>89</v>
      </c>
      <c r="F2" s="28">
        <v>214900</v>
      </c>
      <c r="H2" s="30" cm="1">
        <f t="array" ref="H2">_xlfn.LET(
  _xlpm.accounts, E2:E5,
  _xlpm.ledger, F2:F5,
  _xlpm.spec, _xlfn.IFNA(_xlfn.XLOOKUP(_xlpm.accounts, A2:A6, C2:C6), 0),
  SUM(ABS(_xlpm.ledger - _xlpm.spec))
)</f>
        <v>7450</v>
      </c>
      <c r="J2"/>
      <c r="K2"/>
    </row>
    <row r="3" ht="15" customHeight="1" spans="1:11" x14ac:dyDescent="0.25">
      <c r="A3" s="15" t="s">
        <v>89</v>
      </c>
      <c r="B3" s="15" t="s">
        <v>90</v>
      </c>
      <c r="C3" s="27">
        <v>212400</v>
      </c>
      <c r="E3" s="17" t="s">
        <v>103</v>
      </c>
      <c r="F3" s="28">
        <v>3150</v>
      </c>
      <c r="J3" s="19" t="s">
        <v>104</v>
      </c>
      <c r="K3"/>
    </row>
    <row r="4" ht="15" customHeight="1" spans="1:11" x14ac:dyDescent="0.25">
      <c r="A4" s="15" t="s">
        <v>91</v>
      </c>
      <c r="B4" s="15" t="s">
        <v>93</v>
      </c>
      <c r="C4" s="27">
        <v>96800</v>
      </c>
      <c r="E4" s="17" t="s">
        <v>80</v>
      </c>
      <c r="F4" s="28">
        <v>383200</v>
      </c>
      <c r="J4"/>
      <c r="K4"/>
    </row>
    <row r="5" ht="15" customHeight="1" spans="1:11" x14ac:dyDescent="0.25">
      <c r="A5" s="15" t="s">
        <v>80</v>
      </c>
      <c r="B5" s="15" t="s">
        <v>82</v>
      </c>
      <c r="C5" s="27">
        <v>385000</v>
      </c>
      <c r="E5" s="17" t="s">
        <v>86</v>
      </c>
      <c r="F5" s="28">
        <v>48250</v>
      </c>
      <c r="J5"/>
      <c r="K5"/>
    </row>
    <row r="6" ht="15" customHeight="1" spans="1:11" x14ac:dyDescent="0.25">
      <c r="A6" s="15" t="s">
        <v>77</v>
      </c>
      <c r="B6" s="15" t="s">
        <v>79</v>
      </c>
      <c r="C6" s="27">
        <v>1450000</v>
      </c>
      <c r="J6"/>
      <c r="K6"/>
    </row>
    <row r="7" ht="15" customHeight="1" spans="10:11" x14ac:dyDescent="0.25">
      <c r="J7"/>
      <c r="K7"/>
    </row>
    <row r="8" ht="15" customHeight="1" spans="10:11" x14ac:dyDescent="0.25">
      <c r="J8"/>
      <c r="K8"/>
    </row>
    <row r="9" ht="15" customHeight="1" x14ac:dyDescent="0.25"/>
    <row r="10" ht="15" customHeight="1" spans="10:11" x14ac:dyDescent="0.25">
      <c r="J10" s="20" t="s">
        <v>39</v>
      </c>
      <c r="K10" s="21" t="s">
        <v>105</v>
      </c>
    </row>
    <row r="11" ht="15" customHeight="1" spans="10:10" x14ac:dyDescent="0.25">
      <c r="J11" s="20" t="s">
        <v>41</v>
      </c>
    </row>
    <row r="12" ht="15" customHeight="1" spans="10:11" x14ac:dyDescent="0.25">
      <c r="J12" s="22" t="s">
        <v>106</v>
      </c>
      <c r="K12" s="23"/>
    </row>
    <row r="13" ht="15" customHeight="1" spans="10:11" x14ac:dyDescent="0.25">
      <c r="J13" s="23"/>
      <c r="K13" s="23"/>
    </row>
    <row r="14" ht="15" customHeight="1" spans="10:11" x14ac:dyDescent="0.25">
      <c r="J14" s="23"/>
      <c r="K14" s="23"/>
    </row>
    <row r="15" ht="15" customHeight="1" spans="10:11" x14ac:dyDescent="0.25">
      <c r="J15" s="23"/>
      <c r="K15" s="23"/>
    </row>
    <row r="16" ht="15" customHeight="1" spans="10:11" x14ac:dyDescent="0.25">
      <c r="J16" s="23"/>
      <c r="K16" s="23"/>
    </row>
    <row r="17" ht="15" customHeight="1" spans="10:11" x14ac:dyDescent="0.25">
      <c r="J17" s="23"/>
      <c r="K17" s="23"/>
    </row>
    <row r="18" ht="15" customHeight="1" spans="10:10" x14ac:dyDescent="0.25">
      <c r="J18" s="20" t="s">
        <v>43</v>
      </c>
    </row>
    <row r="19" ht="15" customHeight="1" spans="10:11" x14ac:dyDescent="0.25">
      <c r="J19" s="22" t="s">
        <v>107</v>
      </c>
      <c r="K19" s="23"/>
    </row>
    <row r="20" ht="15" customHeight="1" spans="10:11" x14ac:dyDescent="0.25">
      <c r="J20" s="23"/>
      <c r="K20" s="23"/>
    </row>
    <row r="21" ht="15" customHeight="1" spans="10:11" x14ac:dyDescent="0.25">
      <c r="J21" s="23"/>
      <c r="K21" s="23"/>
    </row>
    <row r="22" ht="15" customHeight="1" spans="10:11" x14ac:dyDescent="0.25">
      <c r="J22" s="23"/>
      <c r="K22" s="23"/>
    </row>
    <row r="23" ht="15" customHeight="1" spans="10:11" x14ac:dyDescent="0.25">
      <c r="J23" s="23"/>
      <c r="K23" s="23"/>
    </row>
    <row r="24" ht="15" customHeight="1" spans="10:11" x14ac:dyDescent="0.25">
      <c r="J24" s="23"/>
      <c r="K24" s="23"/>
    </row>
    <row r="25" ht="15" customHeight="1" spans="10:11" x14ac:dyDescent="0.25">
      <c r="J25" s="24" t="s">
        <v>45</v>
      </c>
      <c r="K25"/>
    </row>
    <row r="26" ht="15" customHeight="1" x14ac:dyDescent="0.25"/>
    <row r="27" ht="15" customHeight="1" spans="10:11" x14ac:dyDescent="0.25">
      <c r="J27" s="20" t="s">
        <v>46</v>
      </c>
      <c r="K27" s="31">
        <v>7450</v>
      </c>
    </row>
    <row r="28" ht="15" customHeight="1" spans="10:11" x14ac:dyDescent="0.25">
      <c r="J28" s="20" t="s">
        <v>22</v>
      </c>
      <c r="K28" s="26" t="str" cm="1">
        <f t="array" ref="K28">IF(IF(ISERROR(H2)+ISERROR($K$27)=2,ERROR.TYPE(H2)=ERROR.TYPE($K$27),IF(ISERROR(H2)+ISERROR($K$27)=1,FALSE,IF(ISNUMBER(H2)*ISNUMBER($K$27)=1,ABS(H2-$K$27)&lt;=1E-9*(1+ABS($K$27)),EXACT(H2&amp;"",$K$27&amp;"")))),"Klopt","Wijkt af")</f>
        <v>Klopt</v>
      </c>
    </row>
  </sheetData>
  <mergeCells count="5">
    <mergeCell ref="J1:K2"/>
    <mergeCell ref="J3:K8"/>
    <mergeCell ref="J12:K17"/>
    <mergeCell ref="J19:K24"/>
    <mergeCell ref="J25:K25"/>
  </mergeCells>
  <conditionalFormatting sqref="K28">
    <cfRule type="expression" dxfId="3" priority="1">
      <formula>K28&lt;&gt;"Klopt"</formula>
    </cfRule>
  </conditionalFormatting>
  <pageMargins left="0.5" right="0.5" top="0.6" bottom="0.6" header="0.3" footer="0.3"/>
  <pageSetup paperSize="9" orientation="landscape" scale="7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ALS.NB: Voorbeeldwerkmap van DivZero</dc:title>
  <dc:subject>Geeft een vervangende waarde naar keuze als een formule #N/B oplevert, en laat elk ander resultaat ongewijzigd door, ook andere foutwaarden.</dc:subject>
  <dc:description/>
  <dc:language>nl-NL</dc:language>
  <cp:keywords/>
  <cp:category/>
  <cp:lastModifiedBy>DivZero</cp:lastModifiedBy>
  <dcterms:created xsi:type="dcterms:W3CDTF">2026-10-23T15:24:05Z</dcterms:created>
  <dcterms:modified xsi:type="dcterms:W3CDTF">2026-10-23T15:24:05Z</dcterms:modified>
</cp:coreProperties>
</file>