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'Beginner'!$A$1:$L$20</definedName>
    <definedName name="_xlnm.Print_Area" localSheetId="2">'Halfgevorderd'!$A$1:$M$22</definedName>
    <definedName name="_xlnm.Print_Area" localSheetId="3">'Gevorderd'!$A$1:$K$21</definedName>
    <definedName name="_xlnm.Print_Area" localSheetId="4">'Expert'!$A$1:$K$31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<sst xmlns="http://schemas.openxmlformats.org/spreadsheetml/2006/main" count="134" uniqueCount="107">
  <si>
    <t>HORIZ.ZOEKEN (Engels: HLOOKUP)</t>
  </si>
  <si>
    <t>Voorbeeldwerkmap van DivZero</t>
  </si>
  <si>
    <t>Wat ze doet</t>
  </si>
  <si>
    <t>Zoekt een waarde in de bovenste rij van een tabel en geeft terug wat in dezelfde kolom staat, een opgegeven aantal rijen lager.</t>
  </si>
  <si>
    <t>Pagina op de site</t>
  </si>
  <si>
    <t>https://divzero.app/nl/functies/horiz-zoeken/</t>
  </si>
  <si>
    <t>De voorbeelden in dit bestand</t>
  </si>
  <si>
    <t>Beginner</t>
  </si>
  <si>
    <t>Personeelskosten van één periode uit een maandoverzicht</t>
  </si>
  <si>
    <t>Halfgevorderd</t>
  </si>
  <si>
    <t>Rente bij te late betaling per boekjaar, doorgekopieerd langs een lijst</t>
  </si>
  <si>
    <t>Gevorderd</t>
  </si>
  <si>
    <t>Elke regel uit een begrotingstabel opvragen via het label</t>
  </si>
  <si>
    <t>Expert</t>
  </si>
  <si>
    <t>Meerdere kostenregels van één kwartaal in één HORIZ.ZOEKEN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</si>
  <si>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</si>
  <si>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</si>
  <si>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</si>
  <si>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</si>
  <si>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</si>
  <si>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</si>
  <si>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</si>
  <si>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</si>
  <si>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</si>
  <si>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</si>
  <si>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</si>
  <si>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</si>
  <si>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</si>
  <si>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</si>
  <si>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</si>
  <si>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Rekening</t>
  </si>
  <si>
    <t>P1</t>
  </si>
  <si>
    <t>P2</t>
  </si>
  <si>
    <t>P3</t>
  </si>
  <si>
    <t>P4</t>
  </si>
  <si>
    <t>P5</t>
  </si>
  <si>
    <t>Periode</t>
  </si>
  <si>
    <t>Bedrag</t>
  </si>
  <si>
    <t>Beginner: Personeelskosten van één periode uit een maandoverzicht</t>
  </si>
  <si>
    <t>Omzet</t>
  </si>
  <si>
    <t>Personeelskosten</t>
  </si>
  <si>
    <t>In het grootboekoverzicht van de cliënt staan de perioden bovenaan (P1 tot en met P5) en eronder één regel per rekening. Je analyseert de mutatie in de personeelskosten en hebt het bedrag van periode P4 nodig voor je werkpapier. Je wilt een cel waarin je een periode typt en het bedrag verschijnt.</t>
  </si>
  <si>
    <t>Huisvestingskosten</t>
  </si>
  <si>
    <t>Formulecel</t>
  </si>
  <si>
    <t>I2</t>
  </si>
  <si>
    <t>Formule in Nederlandse Excel (puntkomma)</t>
  </si>
  <si>
    <t>=HORIZ.ZOEKEN(H2; A1:F4; 3; ONWAAR)</t>
  </si>
  <si>
    <t>Formule met Engelse functienamen (komma)</t>
  </si>
  <si>
    <t>=HLOOKUP(H2, A1:F4, 3, FALSE)</t>
  </si>
  <si>
    <t>Gewone tekst. De formule in de cel zelf volgt de scheidingstekens van jouw Excel.</t>
  </si>
  <si>
    <t>Verwacht resultaat</t>
  </si>
  <si>
    <t>Gegevens: Creditbedragen zijn negatief. In een echt overzicht lopen de perioden door tot en met P12.</t>
  </si>
  <si>
    <t>Tarief</t>
  </si>
  <si>
    <t>FY2022</t>
  </si>
  <si>
    <t>FY2023</t>
  </si>
  <si>
    <t>FY2024</t>
  </si>
  <si>
    <t>FY2025</t>
  </si>
  <si>
    <t>FY2026</t>
  </si>
  <si>
    <t>Factuur</t>
  </si>
  <si>
    <t>Jaar</t>
  </si>
  <si>
    <t>Percentage</t>
  </si>
  <si>
    <t>Halfgevorderd: Rente bij te late betaling per boekjaar, doorgekopieerd langs een lijst</t>
  </si>
  <si>
    <t>Standaardvoorwaarden</t>
  </si>
  <si>
    <t>25-2041</t>
  </si>
  <si>
    <t>Grootafnemers</t>
  </si>
  <si>
    <t>25-2058</t>
  </si>
  <si>
    <t>FY2021</t>
  </si>
  <si>
    <t>De cliënt rekent rente bij te late betaling en het percentage verandert elk boekjaar. De tarieven staan naast elkaar, één kolom per jaar, met een rij voor standaardvoorwaarden en een rij voor grootafnemers. Je herberekent het percentage naast elke achterstallige factuur en kopieert de formule naar beneden. Sommige oude facturen horen bij een jaar dat de tabel niet dekt, en die moeten dat melden in plaats van een foutwaarde te tonen.</t>
  </si>
  <si>
    <t>25-2063</t>
  </si>
  <si>
    <t>J2</t>
  </si>
  <si>
    <t xml:space="preserve">=ALS.NB(HORIZ.ZOEKEN(I2; $A$1:$F$3; 2; ONWAAR);
  "Geen tarief in tabel")</t>
  </si>
  <si>
    <t xml:space="preserve">=IFNA(HLOOKUP(I2, $A$1:$F$3, 2, FALSE),
  "Geen tarief in tabel")</t>
  </si>
  <si>
    <t>Gegevens: De formule staat in J2 en is doorgekopieerd naar J4.</t>
  </si>
  <si>
    <t>Regel</t>
  </si>
  <si>
    <t>jan</t>
  </si>
  <si>
    <t>feb</t>
  </si>
  <si>
    <t>mrt</t>
  </si>
  <si>
    <t>apr</t>
  </si>
  <si>
    <t>mei</t>
  </si>
  <si>
    <t>Maand</t>
  </si>
  <si>
    <t>Gevorderd: Elke regel uit een begrotingstabel opvragen via het label</t>
  </si>
  <si>
    <t>Begroting</t>
  </si>
  <si>
    <t>Werkelijk</t>
  </si>
  <si>
    <t>Waarde</t>
  </si>
  <si>
    <t>In de kostenbegroting van de cliënt staan de maanden bovenaan en als rijen de begroting, de werkelijke bedragen, de laatste prognose en het voorgaande jaar. In een zoekpaneel op je werkpapier kies je een maand en een regelnaam om met de bestuursnotulen te vergelijken. Het rijnummer moet het label volgen, zodat de formule blijft werken als de cliënt een regel aan de tabel toevoegt, en een onbekende maand of regel moet een duidelijke melding geven.</t>
  </si>
  <si>
    <t>Laatste prognose</t>
  </si>
  <si>
    <t>Voorgaand jaar</t>
  </si>
  <si>
    <t>H3</t>
  </si>
  <si>
    <t xml:space="preserve">=ALS.NB(HORIZ.ZOEKEN(H1; $A$1:$F$5; VERGELIJKEN(H2;
  $A$1:$A$5; 0); ONWAAR); "Niet in begrotingstabel")</t>
  </si>
  <si>
    <t xml:space="preserve">=IFNA(HLOOKUP(H1, $A$1:$F$5, MATCH(H2, $A$1:$A$5, 0),
  FALSE), "Niet in begrotingstabel")</t>
  </si>
  <si>
    <t>Kostenregel</t>
  </si>
  <si>
    <t>Q1</t>
  </si>
  <si>
    <t>Q2</t>
  </si>
  <si>
    <t>Q3</t>
  </si>
  <si>
    <t>Q4</t>
  </si>
  <si>
    <t>Kwartaal</t>
  </si>
  <si>
    <t>Expert: Meerdere kostenregels van één kwartaal in één HORIZ.ZOEKEN</t>
  </si>
  <si>
    <t>Lonen</t>
  </si>
  <si>
    <t>Sociale lasten</t>
  </si>
  <si>
    <t>Het kostenrapport van de cliënt heeft de kwartalen bovenaan en daaronder de kostenregels: lonen, sociale lasten, pensioenpremies, huur en reiskosten. Voor je cijferbeoordeling heb je de totale personeelskosten (de eerste drie regels) van een gekozen kwartaal nodig. Drie aparte HORIZ.ZOEKEN-formules werken, maar rij_index_getal accepteert ook een lijst met rijnummers, dus één HORIZ.ZOEKEN kan alle drie de regels in één keer ophalen.</t>
  </si>
  <si>
    <t>Pensioenpremies</t>
  </si>
  <si>
    <t>Huur</t>
  </si>
  <si>
    <t>Reiskosten</t>
  </si>
  <si>
    <t>H2</t>
  </si>
  <si>
    <t xml:space="preserve">=LET(
  kwartaal; H1;
  regels; {2\3\4};
  ALS.NB(SOM(HORIZ.ZOEKEN(kwartaal; $A$1:$E$6; regels;
    ONWAAR)); "Kwartaal niet in tabel")
)</t>
  </si>
  <si>
    <t xml:space="preserve">=LET(
  quarter, H1,
  lines, {2,3,4},
  IFNA(SUM(HLOOKUP(quarter, $A$1:$E$6, lines, FALSE)),
    "Kwartaal niet in tabel")
)</t>
  </si>
  <si>
    <t>Gegevens: De eerste drie regels van de tabel (rij 2 tot en met 4) vormen samen de personeelskosten.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</si>
</sst>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9" fontId="4" fillId="0" borderId="1" xfId="0" applyNumberFormat="1" applyFont="1" applyBorder="1"/>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horiz-zoek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20"/>
  <sheetViews>
    <sheetView workbookViewId="0" zoomScale="100">
      <selection activeCell="I2" sqref="I2"/>
    </sheetView>
  </sheetViews>
  <sheetFormatPr defaultRowHeight="15" outlineLevelRow="0" outlineLevelCol="0" x14ac:dyDescent="55"/>
  <cols>
    <col min="1" max="1" width="20" customWidth="1"/>
    <col min="2" max="6" width="15" customWidth="1"/>
    <col min="8" max="8" width="10" customWidth="1"/>
    <col min="9" max="9" width="13" customWidth="1"/>
    <col min="10" max="10" width="3" customWidth="1"/>
    <col min="11" max="11" width="20" customWidth="1"/>
    <col min="12" max="12" width="48" customWidth="1"/>
  </cols>
  <sheetData>
    <row r="1" ht="18" customHeight="1" spans="1:12" x14ac:dyDescent="0.25">
      <c r="A1" s="11" t="s">
        <v>30</v>
      </c>
      <c r="B1" s="12" t="s">
        <v>31</v>
      </c>
      <c r="C1" s="12" t="s">
        <v>32</v>
      </c>
      <c r="D1" s="12" t="s">
        <v>33</v>
      </c>
      <c r="E1" s="12" t="s">
        <v>34</v>
      </c>
      <c r="F1" s="12" t="s">
        <v>35</v>
      </c>
      <c r="H1" s="13" t="s">
        <v>36</v>
      </c>
      <c r="I1" s="13" t="s">
        <v>37</v>
      </c>
      <c r="K1" s="14" t="s">
        <v>38</v>
      </c>
      <c r="L1"/>
    </row>
    <row r="2" ht="18" customHeight="1" spans="1:12" x14ac:dyDescent="0.25">
      <c r="A2" s="15" t="s">
        <v>39</v>
      </c>
      <c r="B2" s="16">
        <v>-245300</v>
      </c>
      <c r="C2" s="16">
        <v>-251870.5</v>
      </c>
      <c r="D2" s="16">
        <v>-262410</v>
      </c>
      <c r="E2" s="16">
        <v>-238950.25</v>
      </c>
      <c r="F2" s="16">
        <v>-270115</v>
      </c>
      <c r="H2" s="17" t="s">
        <v>34</v>
      </c>
      <c r="I2" s="18" cm="1">
        <f t="array" ref="I2">HLOOKUP(H2, A1:F4, 3, FALSE)</f>
        <v>99875.5</v>
      </c>
      <c r="K2"/>
      <c r="L2"/>
    </row>
    <row r="3" ht="15" customHeight="1" spans="1:12" x14ac:dyDescent="0.25">
      <c r="A3" s="15" t="s">
        <v>40</v>
      </c>
      <c r="B3" s="16">
        <v>98200</v>
      </c>
      <c r="C3" s="16">
        <v>98200</v>
      </c>
      <c r="D3" s="16">
        <v>101450</v>
      </c>
      <c r="E3" s="16">
        <v>99875.5</v>
      </c>
      <c r="F3" s="16">
        <v>101450</v>
      </c>
      <c r="K3" s="19" t="s">
        <v>41</v>
      </c>
      <c r="L3"/>
    </row>
    <row r="4" ht="15" customHeight="1" spans="1:12" x14ac:dyDescent="0.25">
      <c r="A4" s="15" t="s">
        <v>42</v>
      </c>
      <c r="B4" s="16">
        <v>15400</v>
      </c>
      <c r="C4" s="16">
        <v>15400</v>
      </c>
      <c r="D4" s="16">
        <v>15400</v>
      </c>
      <c r="E4" s="16">
        <v>15400</v>
      </c>
      <c r="F4" s="16">
        <v>16850</v>
      </c>
      <c r="K4"/>
      <c r="L4"/>
    </row>
    <row r="5" ht="15" customHeight="1" spans="11:12" x14ac:dyDescent="0.25">
      <c r="K5"/>
      <c r="L5"/>
    </row>
    <row r="6" ht="15" customHeight="1" spans="11:12" x14ac:dyDescent="0.25">
      <c r="K6"/>
      <c r="L6"/>
    </row>
    <row r="7" ht="15" customHeight="1" spans="11:12" x14ac:dyDescent="0.25">
      <c r="K7"/>
      <c r="L7"/>
    </row>
    <row r="8" ht="15" customHeight="1" x14ac:dyDescent="0.25"/>
    <row r="9" ht="15" customHeight="1" spans="11:12" x14ac:dyDescent="0.25">
      <c r="K9" s="20" t="s">
        <v>43</v>
      </c>
      <c r="L9" s="21" t="s">
        <v>44</v>
      </c>
    </row>
    <row r="10" ht="15" customHeight="1" spans="11:11" x14ac:dyDescent="0.25">
      <c r="K10" s="20" t="s">
        <v>45</v>
      </c>
    </row>
    <row r="11" ht="15" customHeight="1" spans="11:12" x14ac:dyDescent="0.25">
      <c r="K11" s="22" t="s">
        <v>46</v>
      </c>
      <c r="L11" s="23"/>
    </row>
    <row r="12" ht="15" customHeight="1" spans="11:11" x14ac:dyDescent="0.25">
      <c r="K12" s="20" t="s">
        <v>47</v>
      </c>
    </row>
    <row r="13" ht="15" customHeight="1" spans="11:12" x14ac:dyDescent="0.25">
      <c r="K13" s="22" t="s">
        <v>48</v>
      </c>
      <c r="L13" s="23"/>
    </row>
    <row r="14" ht="15" customHeight="1" spans="11:12" x14ac:dyDescent="0.25">
      <c r="K14" s="24" t="s">
        <v>49</v>
      </c>
      <c r="L14"/>
    </row>
    <row r="15" ht="15" customHeight="1" x14ac:dyDescent="0.25"/>
    <row r="16" ht="15" customHeight="1" spans="11:12" x14ac:dyDescent="0.25">
      <c r="K16" s="20" t="s">
        <v>50</v>
      </c>
      <c r="L16" s="25">
        <v>99875.5</v>
      </c>
    </row>
    <row r="17" ht="15" customHeight="1" spans="11:12" x14ac:dyDescent="0.25">
      <c r="K17" s="20" t="s">
        <v>22</v>
      </c>
      <c r="L17" s="26" t="str" cm="1">
        <f t="array" ref="L17">IF(IF(ISERROR(I2)+ISERROR($L$16)=2,ERROR.TYPE(I2)=ERROR.TYPE($L$16),IF(ISERROR(I2)+ISERROR($L$16)=1,FALSE,IF(ISNUMBER(I2)*ISNUMBER($L$16)=1,ABS(I2-$L$16)&lt;=1E-9*(1+ABS($L$16)),EXACT(I2&amp;"",$L$16&amp;"")))),"Klopt","Wijkt af")</f>
        <v>Klopt</v>
      </c>
    </row>
    <row r="18" ht="15" customHeight="1" x14ac:dyDescent="0.25"/>
    <row r="19" ht="15" customHeight="1" spans="11:12" x14ac:dyDescent="0.25">
      <c r="K19" s="19" t="s">
        <v>51</v>
      </c>
      <c r="L19"/>
    </row>
    <row r="20" ht="15" customHeight="1" spans="11:12" x14ac:dyDescent="0.25">
      <c r="K20"/>
      <c r="L20"/>
    </row>
  </sheetData>
  <mergeCells count="6">
    <mergeCell ref="K1:L2"/>
    <mergeCell ref="K3:L7"/>
    <mergeCell ref="K11:L11"/>
    <mergeCell ref="K13:L13"/>
    <mergeCell ref="K14:L14"/>
    <mergeCell ref="K19:L20"/>
  </mergeCells>
  <conditionalFormatting sqref="L17">
    <cfRule type="expression" dxfId="0" priority="1">
      <formula>L17&lt;&gt;"Klopt"</formula>
    </cfRule>
  </conditionalFormatting>
  <pageMargins left="0.5" right="0.5" top="0.6" bottom="0.6" header="0.3" footer="0.3"/>
  <pageSetup paperSize="9" orientation="landscape" scale="69"/>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M22"/>
  <sheetViews>
    <sheetView workbookViewId="0" zoomScale="100">
      <selection activeCell="J2" sqref="J2"/>
    </sheetView>
  </sheetViews>
  <sheetFormatPr defaultRowHeight="15" outlineLevelRow="0" outlineLevelCol="0" x14ac:dyDescent="55"/>
  <cols>
    <col min="1" max="1" width="22" customWidth="1"/>
    <col min="2" max="6" width="10" customWidth="1"/>
    <col min="8" max="9" width="10" customWidth="1"/>
    <col min="10" max="10" width="12" customWidth="1"/>
    <col min="11" max="11" width="3" customWidth="1"/>
    <col min="12" max="12" width="20" customWidth="1"/>
    <col min="13" max="13" width="48" customWidth="1"/>
  </cols>
  <sheetData>
    <row r="1" ht="18" customHeight="1" spans="1:13" x14ac:dyDescent="0.25">
      <c r="A1" s="11" t="s">
        <v>52</v>
      </c>
      <c r="B1" s="12" t="s">
        <v>53</v>
      </c>
      <c r="C1" s="12" t="s">
        <v>54</v>
      </c>
      <c r="D1" s="12" t="s">
        <v>55</v>
      </c>
      <c r="E1" s="12" t="s">
        <v>56</v>
      </c>
      <c r="F1" s="12" t="s">
        <v>57</v>
      </c>
      <c r="H1" s="13" t="s">
        <v>58</v>
      </c>
      <c r="I1" s="13" t="s">
        <v>59</v>
      </c>
      <c r="J1" s="13" t="s">
        <v>60</v>
      </c>
      <c r="L1" s="14" t="s">
        <v>61</v>
      </c>
      <c r="M1"/>
    </row>
    <row r="2" ht="18" customHeight="1" spans="1:13" x14ac:dyDescent="0.25">
      <c r="A2" s="15" t="s">
        <v>62</v>
      </c>
      <c r="B2" s="27">
        <v>0.05</v>
      </c>
      <c r="C2" s="28">
        <v>0.065</v>
      </c>
      <c r="D2" s="27">
        <v>0.08</v>
      </c>
      <c r="E2" s="28">
        <v>0.085</v>
      </c>
      <c r="F2" s="28">
        <v>0.075</v>
      </c>
      <c r="H2" s="17" t="s">
        <v>63</v>
      </c>
      <c r="I2" s="17" t="s">
        <v>55</v>
      </c>
      <c r="J2" s="29" cm="1">
        <f t="array" ref="J2">_xlfn.IFNA(HLOOKUP(I2, $A$1:$F$3, 2, FALSE), "Geen tarief in tabel")</f>
        <v>0.08</v>
      </c>
      <c r="L2"/>
      <c r="M2"/>
    </row>
    <row r="3" ht="15" customHeight="1" spans="1:13" x14ac:dyDescent="0.25">
      <c r="A3" s="15" t="s">
        <v>64</v>
      </c>
      <c r="B3" s="27">
        <v>0.04</v>
      </c>
      <c r="C3" s="28">
        <v>0.055</v>
      </c>
      <c r="D3" s="27">
        <v>0.07</v>
      </c>
      <c r="E3" s="28">
        <v>0.075</v>
      </c>
      <c r="F3" s="28">
        <v>0.065</v>
      </c>
      <c r="H3" s="17" t="s">
        <v>65</v>
      </c>
      <c r="I3" s="13" t="s">
        <v>66</v>
      </c>
      <c r="L3" s="19" t="s">
        <v>67</v>
      </c>
      <c r="M3"/>
    </row>
    <row r="4" ht="15" customHeight="1" spans="8:13" x14ac:dyDescent="0.25">
      <c r="H4" s="17" t="s">
        <v>68</v>
      </c>
      <c r="I4" s="13" t="s">
        <v>57</v>
      </c>
      <c r="L4"/>
      <c r="M4"/>
    </row>
    <row r="5" ht="15" customHeight="1" spans="12:13" x14ac:dyDescent="0.25">
      <c r="L5"/>
      <c r="M5"/>
    </row>
    <row r="6" ht="15" customHeight="1" spans="12:13" x14ac:dyDescent="0.25">
      <c r="L6"/>
      <c r="M6"/>
    </row>
    <row r="7" ht="15" customHeight="1" spans="12:13" x14ac:dyDescent="0.25">
      <c r="L7"/>
      <c r="M7"/>
    </row>
    <row r="8" ht="15" customHeight="1" spans="12:13" x14ac:dyDescent="0.25">
      <c r="L8"/>
      <c r="M8"/>
    </row>
    <row r="9" ht="15" customHeight="1" x14ac:dyDescent="0.25"/>
    <row r="10" ht="15" customHeight="1" spans="12:13" x14ac:dyDescent="0.25">
      <c r="L10" s="20" t="s">
        <v>43</v>
      </c>
      <c r="M10" s="21" t="s">
        <v>69</v>
      </c>
    </row>
    <row r="11" ht="15" customHeight="1" spans="12:12" x14ac:dyDescent="0.25">
      <c r="L11" s="20" t="s">
        <v>45</v>
      </c>
    </row>
    <row r="12" ht="15" customHeight="1" spans="12:13" x14ac:dyDescent="0.25">
      <c r="L12" s="22" t="s">
        <v>70</v>
      </c>
      <c r="M12" s="23"/>
    </row>
    <row r="13" ht="15" customHeight="1" spans="12:13" x14ac:dyDescent="0.25">
      <c r="L13" s="23"/>
      <c r="M13" s="23"/>
    </row>
    <row r="14" ht="15" customHeight="1" spans="12:12" x14ac:dyDescent="0.25">
      <c r="L14" s="20" t="s">
        <v>47</v>
      </c>
    </row>
    <row r="15" ht="15" customHeight="1" spans="12:13" x14ac:dyDescent="0.25">
      <c r="L15" s="22" t="s">
        <v>71</v>
      </c>
      <c r="M15" s="23"/>
    </row>
    <row r="16" ht="15" customHeight="1" spans="12:13" x14ac:dyDescent="0.25">
      <c r="L16" s="23"/>
      <c r="M16" s="23"/>
    </row>
    <row r="17" ht="15" customHeight="1" spans="12:13" x14ac:dyDescent="0.25">
      <c r="L17" s="24" t="s">
        <v>49</v>
      </c>
      <c r="M17"/>
    </row>
    <row r="18" ht="15" customHeight="1" x14ac:dyDescent="0.25"/>
    <row r="19" ht="15" customHeight="1" spans="12:13" x14ac:dyDescent="0.25">
      <c r="L19" s="20" t="s">
        <v>50</v>
      </c>
      <c r="M19" s="30">
        <v>0.08</v>
      </c>
    </row>
    <row r="20" ht="15" customHeight="1" spans="12:13" x14ac:dyDescent="0.25">
      <c r="L20" s="20" t="s">
        <v>22</v>
      </c>
      <c r="M20" s="26" t="str" cm="1">
        <f t="array" ref="M20">IF(IF(ISERROR(J2)+ISERROR($M$19)=2,ERROR.TYPE(J2)=ERROR.TYPE($M$19),IF(ISERROR(J2)+ISERROR($M$19)=1,FALSE,IF(ISNUMBER(J2)*ISNUMBER($M$19)=1,ABS(J2-$M$19)&lt;=1E-9*(1+ABS($M$19)),EXACT(J2&amp;"",$M$19&amp;"")))),"Klopt","Wijkt af")</f>
        <v>Klopt</v>
      </c>
    </row>
    <row r="21" ht="15" customHeight="1" x14ac:dyDescent="0.25"/>
    <row r="22" ht="15" customHeight="1" spans="12:13" x14ac:dyDescent="0.25">
      <c r="L22" s="19" t="s">
        <v>72</v>
      </c>
      <c r="M22"/>
    </row>
  </sheetData>
  <mergeCells count="6">
    <mergeCell ref="L1:M2"/>
    <mergeCell ref="L3:M8"/>
    <mergeCell ref="L12:M13"/>
    <mergeCell ref="L15:M16"/>
    <mergeCell ref="L17:M17"/>
    <mergeCell ref="L22:M22"/>
  </mergeCells>
  <conditionalFormatting sqref="M20">
    <cfRule type="expression" dxfId="1" priority="1">
      <formula>M20&lt;&gt;"Klopt"</formula>
    </cfRule>
  </conditionalFormatting>
  <pageMargins left="0.5" right="0.5" top="0.6" bottom="0.6" header="0.3" footer="0.3"/>
  <pageSetup paperSize="9" orientation="landscape" scale="73"/>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21"/>
  <sheetViews>
    <sheetView workbookViewId="0" zoomScale="100">
      <selection activeCell="H3" sqref="H3"/>
    </sheetView>
  </sheetViews>
  <sheetFormatPr defaultRowHeight="15" outlineLevelRow="0" outlineLevelCol="0" x14ac:dyDescent="55"/>
  <cols>
    <col min="1" max="1" width="18" customWidth="1"/>
    <col min="2" max="6" width="13" customWidth="1"/>
    <col min="7" max="7" width="10" customWidth="1"/>
    <col min="8" max="8" width="13" customWidth="1"/>
    <col min="9" max="9" width="3" customWidth="1"/>
    <col min="10" max="10" width="20" customWidth="1"/>
    <col min="11" max="11" width="48" customWidth="1"/>
  </cols>
  <sheetData>
    <row r="1" ht="18" customHeight="1" spans="1:11" x14ac:dyDescent="0.25">
      <c r="A1" s="11" t="s">
        <v>73</v>
      </c>
      <c r="B1" s="12" t="s">
        <v>74</v>
      </c>
      <c r="C1" s="12" t="s">
        <v>75</v>
      </c>
      <c r="D1" s="12" t="s">
        <v>76</v>
      </c>
      <c r="E1" s="12" t="s">
        <v>77</v>
      </c>
      <c r="F1" s="12" t="s">
        <v>78</v>
      </c>
      <c r="G1" s="13" t="s">
        <v>79</v>
      </c>
      <c r="H1" s="17" t="s">
        <v>76</v>
      </c>
      <c r="J1" s="14" t="s">
        <v>80</v>
      </c>
      <c r="K1"/>
    </row>
    <row r="2" ht="18" customHeight="1" spans="1:11" x14ac:dyDescent="0.25">
      <c r="A2" s="15" t="s">
        <v>81</v>
      </c>
      <c r="B2" s="16">
        <v>42000</v>
      </c>
      <c r="C2" s="16">
        <v>42000</v>
      </c>
      <c r="D2" s="16">
        <v>45500</v>
      </c>
      <c r="E2" s="16">
        <v>45500</v>
      </c>
      <c r="F2" s="16">
        <v>47000</v>
      </c>
      <c r="G2" s="13" t="s">
        <v>73</v>
      </c>
      <c r="H2" s="17" t="s">
        <v>82</v>
      </c>
      <c r="J2"/>
      <c r="K2"/>
    </row>
    <row r="3" ht="15" customHeight="1" spans="1:11" x14ac:dyDescent="0.25">
      <c r="A3" s="15" t="s">
        <v>82</v>
      </c>
      <c r="B3" s="16">
        <v>41350.75</v>
      </c>
      <c r="C3" s="16">
        <v>43120.5</v>
      </c>
      <c r="D3" s="16">
        <v>51840.25</v>
      </c>
      <c r="E3" s="16">
        <v>44910</v>
      </c>
      <c r="F3" s="16">
        <v>47660.8</v>
      </c>
      <c r="G3" s="13" t="s">
        <v>83</v>
      </c>
      <c r="H3" s="18" cm="1">
        <f t="array" ref="H3">_xlfn.IFNA(HLOOKUP(H1, $A$1:$F$5, MATCH(H2, $A$1:$A$5, 0), FALSE), "Niet in begrotingstabel")</f>
        <v>51840.25</v>
      </c>
      <c r="J3" s="19" t="s">
        <v>84</v>
      </c>
      <c r="K3"/>
    </row>
    <row r="4" ht="15" customHeight="1" spans="1:11" x14ac:dyDescent="0.25">
      <c r="A4" s="15" t="s">
        <v>85</v>
      </c>
      <c r="B4" s="16">
        <v>42000</v>
      </c>
      <c r="C4" s="16">
        <v>43500</v>
      </c>
      <c r="D4" s="16">
        <v>51000</v>
      </c>
      <c r="E4" s="16">
        <v>45000</v>
      </c>
      <c r="F4" s="16">
        <v>47500</v>
      </c>
      <c r="J4"/>
      <c r="K4"/>
    </row>
    <row r="5" ht="15" customHeight="1" spans="1:11" x14ac:dyDescent="0.25">
      <c r="A5" s="15" t="s">
        <v>86</v>
      </c>
      <c r="B5" s="16">
        <v>38900</v>
      </c>
      <c r="C5" s="16">
        <v>39450</v>
      </c>
      <c r="D5" s="16">
        <v>41200</v>
      </c>
      <c r="E5" s="16">
        <v>42780</v>
      </c>
      <c r="F5" s="16">
        <v>43100</v>
      </c>
      <c r="J5"/>
      <c r="K5"/>
    </row>
    <row r="6" ht="15" customHeight="1" spans="10:11" x14ac:dyDescent="0.25">
      <c r="J6"/>
      <c r="K6"/>
    </row>
    <row r="7" ht="15" customHeight="1" spans="10:11" x14ac:dyDescent="0.25">
      <c r="J7"/>
      <c r="K7"/>
    </row>
    <row r="8" ht="15" customHeight="1" spans="10:11" x14ac:dyDescent="0.25">
      <c r="J8"/>
      <c r="K8"/>
    </row>
    <row r="9" ht="15" customHeight="1" spans="10:11" x14ac:dyDescent="0.25">
      <c r="J9"/>
      <c r="K9"/>
    </row>
    <row r="10" ht="15" customHeight="1" x14ac:dyDescent="0.25"/>
    <row r="11" ht="15" customHeight="1" spans="10:11" x14ac:dyDescent="0.25">
      <c r="J11" s="20" t="s">
        <v>43</v>
      </c>
      <c r="K11" s="21" t="s">
        <v>87</v>
      </c>
    </row>
    <row r="12" ht="15" customHeight="1" spans="10:10" x14ac:dyDescent="0.25">
      <c r="J12" s="20" t="s">
        <v>45</v>
      </c>
    </row>
    <row r="13" ht="15" customHeight="1" spans="10:11" x14ac:dyDescent="0.25">
      <c r="J13" s="22" t="s">
        <v>88</v>
      </c>
      <c r="K13" s="23"/>
    </row>
    <row r="14" ht="15" customHeight="1" spans="10:11" x14ac:dyDescent="0.25">
      <c r="J14" s="23"/>
      <c r="K14" s="23"/>
    </row>
    <row r="15" ht="15" customHeight="1" spans="10:10" x14ac:dyDescent="0.25">
      <c r="J15" s="20" t="s">
        <v>47</v>
      </c>
    </row>
    <row r="16" ht="15" customHeight="1" spans="10:11" x14ac:dyDescent="0.25">
      <c r="J16" s="22" t="s">
        <v>89</v>
      </c>
      <c r="K16" s="23"/>
    </row>
    <row r="17" ht="15" customHeight="1" spans="10:11" x14ac:dyDescent="0.25">
      <c r="J17" s="23"/>
      <c r="K17" s="23"/>
    </row>
    <row r="18" ht="15" customHeight="1" spans="10:11" x14ac:dyDescent="0.25">
      <c r="J18" s="24" t="s">
        <v>49</v>
      </c>
      <c r="K18"/>
    </row>
    <row r="19" ht="15" customHeight="1" x14ac:dyDescent="0.25"/>
    <row r="20" ht="15" customHeight="1" spans="10:11" x14ac:dyDescent="0.25">
      <c r="J20" s="20" t="s">
        <v>50</v>
      </c>
      <c r="K20" s="25">
        <v>51840.25</v>
      </c>
    </row>
    <row r="21" ht="15" customHeight="1" spans="10:11" x14ac:dyDescent="0.25">
      <c r="J21" s="20" t="s">
        <v>22</v>
      </c>
      <c r="K21" s="26" t="str" cm="1">
        <f t="array" ref="K21">IF(IF(ISERROR(H3)+ISERROR($K$20)=2,ERROR.TYPE(H3)=ERROR.TYPE($K$20),IF(ISERROR(H3)+ISERROR($K$20)=1,FALSE,IF(ISNUMBER(H3)*ISNUMBER($K$20)=1,ABS(H3-$K$20)&lt;=1E-9*(1+ABS($K$20)),EXACT(H3&amp;"",$K$20&amp;"")))),"Klopt","Wijkt af")</f>
        <v>Klopt</v>
      </c>
    </row>
  </sheetData>
  <mergeCells count="5">
    <mergeCell ref="J1:K2"/>
    <mergeCell ref="J3:K9"/>
    <mergeCell ref="J13:K14"/>
    <mergeCell ref="J16:K17"/>
    <mergeCell ref="J18:K18"/>
  </mergeCells>
  <conditionalFormatting sqref="K21">
    <cfRule type="expression" dxfId="2" priority="1">
      <formula>K21&lt;&gt;"Klopt"</formula>
    </cfRule>
  </conditionalFormatting>
  <pageMargins left="0.5" right="0.5" top="0.6" bottom="0.6" header="0.3" footer="0.3"/>
  <pageSetup paperSize="9" orientation="landscape" scale="76"/>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K31"/>
  <sheetViews>
    <sheetView workbookViewId="0" zoomScale="100">
      <selection activeCell="H2" sqref="H2"/>
    </sheetView>
  </sheetViews>
  <sheetFormatPr defaultRowHeight="15" outlineLevelRow="0" outlineLevelCol="0" x14ac:dyDescent="55"/>
  <cols>
    <col min="1" max="1" width="17" customWidth="1"/>
    <col min="2" max="5" width="14" customWidth="1"/>
    <col min="7" max="7" width="18" customWidth="1"/>
    <col min="8" max="8" width="14" customWidth="1"/>
    <col min="9" max="9" width="3" customWidth="1"/>
    <col min="10" max="10" width="20" customWidth="1"/>
    <col min="11" max="11" width="48" customWidth="1"/>
  </cols>
  <sheetData>
    <row r="1" ht="18" customHeight="1" spans="1:11" x14ac:dyDescent="0.25">
      <c r="A1" s="11" t="s">
        <v>90</v>
      </c>
      <c r="B1" s="12" t="s">
        <v>91</v>
      </c>
      <c r="C1" s="12" t="s">
        <v>92</v>
      </c>
      <c r="D1" s="12" t="s">
        <v>93</v>
      </c>
      <c r="E1" s="12" t="s">
        <v>94</v>
      </c>
      <c r="G1" s="13" t="s">
        <v>95</v>
      </c>
      <c r="H1" s="17" t="s">
        <v>93</v>
      </c>
      <c r="J1" s="14" t="s">
        <v>96</v>
      </c>
      <c r="K1"/>
    </row>
    <row r="2" ht="18" customHeight="1" spans="1:11" x14ac:dyDescent="0.25">
      <c r="A2" s="15" t="s">
        <v>97</v>
      </c>
      <c r="B2" s="16">
        <v>312400</v>
      </c>
      <c r="C2" s="16">
        <v>318750</v>
      </c>
      <c r="D2" s="16">
        <v>321900</v>
      </c>
      <c r="E2" s="16">
        <v>329850</v>
      </c>
      <c r="G2" s="13" t="s">
        <v>40</v>
      </c>
      <c r="H2" s="18" cm="1">
        <f t="array" ref="H2">_xlfn.LET(
  _xlpm.quarter, H1,
  _xlpm.lines, {2,3,4},
  _xlfn.IFNA(SUM(HLOOKUP(_xlpm.quarter, $A$1:$E$6, _xlpm.lines, FALSE)), "Kwartaal niet in tabel")
)</f>
        <v>434565</v>
      </c>
      <c r="J2"/>
      <c r="K2"/>
    </row>
    <row r="3" ht="15" customHeight="1" spans="1:11" x14ac:dyDescent="0.25">
      <c r="A3" s="15" t="s">
        <v>98</v>
      </c>
      <c r="B3" s="16">
        <v>78100</v>
      </c>
      <c r="C3" s="16">
        <v>79687.5</v>
      </c>
      <c r="D3" s="16">
        <v>80475</v>
      </c>
      <c r="E3" s="16">
        <v>82462.5</v>
      </c>
      <c r="J3" s="19" t="s">
        <v>99</v>
      </c>
      <c r="K3"/>
    </row>
    <row r="4" ht="15" customHeight="1" spans="1:11" x14ac:dyDescent="0.25">
      <c r="A4" s="15" t="s">
        <v>100</v>
      </c>
      <c r="B4" s="16">
        <v>31240</v>
      </c>
      <c r="C4" s="16">
        <v>31875</v>
      </c>
      <c r="D4" s="16">
        <v>32190</v>
      </c>
      <c r="E4" s="16">
        <v>32985</v>
      </c>
      <c r="J4"/>
      <c r="K4"/>
    </row>
    <row r="5" ht="15" customHeight="1" spans="1:11" x14ac:dyDescent="0.25">
      <c r="A5" s="15" t="s">
        <v>101</v>
      </c>
      <c r="B5" s="16">
        <v>45600</v>
      </c>
      <c r="C5" s="16">
        <v>45600</v>
      </c>
      <c r="D5" s="16">
        <v>45600</v>
      </c>
      <c r="E5" s="16">
        <v>45600</v>
      </c>
      <c r="J5"/>
      <c r="K5"/>
    </row>
    <row r="6" ht="15" customHeight="1" spans="1:11" x14ac:dyDescent="0.25">
      <c r="A6" s="15" t="s">
        <v>102</v>
      </c>
      <c r="B6" s="16">
        <v>12480</v>
      </c>
      <c r="C6" s="16">
        <v>15920</v>
      </c>
      <c r="D6" s="16">
        <v>11260</v>
      </c>
      <c r="E6" s="16">
        <v>14190</v>
      </c>
      <c r="J6"/>
      <c r="K6"/>
    </row>
    <row r="7" ht="15" customHeight="1" spans="10:11" x14ac:dyDescent="0.25">
      <c r="J7"/>
      <c r="K7"/>
    </row>
    <row r="8" ht="15" customHeight="1" spans="10:11" x14ac:dyDescent="0.25">
      <c r="J8"/>
      <c r="K8"/>
    </row>
    <row r="9" ht="15" customHeight="1" x14ac:dyDescent="0.25"/>
    <row r="10" ht="15" customHeight="1" spans="10:11" x14ac:dyDescent="0.25">
      <c r="J10" s="20" t="s">
        <v>43</v>
      </c>
      <c r="K10" s="21" t="s">
        <v>103</v>
      </c>
    </row>
    <row r="11" ht="15" customHeight="1" spans="10:10" x14ac:dyDescent="0.25">
      <c r="J11" s="20" t="s">
        <v>45</v>
      </c>
    </row>
    <row r="12" ht="15" customHeight="1" spans="10:11" x14ac:dyDescent="0.25">
      <c r="J12" s="22" t="s">
        <v>104</v>
      </c>
      <c r="K12" s="23"/>
    </row>
    <row r="13" ht="15" customHeight="1" spans="10:11" x14ac:dyDescent="0.25">
      <c r="J13" s="23"/>
      <c r="K13" s="23"/>
    </row>
    <row r="14" ht="15" customHeight="1" spans="10:11" x14ac:dyDescent="0.25">
      <c r="J14" s="23"/>
      <c r="K14" s="23"/>
    </row>
    <row r="15" ht="15" customHeight="1" spans="10:11" x14ac:dyDescent="0.25">
      <c r="J15" s="23"/>
      <c r="K15" s="23"/>
    </row>
    <row r="16" ht="15" customHeight="1" spans="10:11" x14ac:dyDescent="0.25">
      <c r="J16" s="23"/>
      <c r="K16" s="23"/>
    </row>
    <row r="17" ht="15" customHeight="1" spans="10:11" x14ac:dyDescent="0.25">
      <c r="J17" s="23"/>
      <c r="K17" s="23"/>
    </row>
    <row r="18" ht="15" customHeight="1" spans="10:10" x14ac:dyDescent="0.25">
      <c r="J18" s="20" t="s">
        <v>47</v>
      </c>
    </row>
    <row r="19" ht="15" customHeight="1" spans="10:11" x14ac:dyDescent="0.25">
      <c r="J19" s="22" t="s">
        <v>105</v>
      </c>
      <c r="K19" s="23"/>
    </row>
    <row r="20" ht="15" customHeight="1" spans="10:11" x14ac:dyDescent="0.25">
      <c r="J20" s="23"/>
      <c r="K20" s="23"/>
    </row>
    <row r="21" ht="15" customHeight="1" spans="10:11" x14ac:dyDescent="0.25">
      <c r="J21" s="23"/>
      <c r="K21" s="23"/>
    </row>
    <row r="22" ht="15" customHeight="1" spans="10:11" x14ac:dyDescent="0.25">
      <c r="J22" s="23"/>
      <c r="K22" s="23"/>
    </row>
    <row r="23" ht="15" customHeight="1" spans="10:11" x14ac:dyDescent="0.25">
      <c r="J23" s="23"/>
      <c r="K23" s="23"/>
    </row>
    <row r="24" ht="15" customHeight="1" spans="10:11" x14ac:dyDescent="0.25">
      <c r="J24" s="23"/>
      <c r="K24" s="23"/>
    </row>
    <row r="25" ht="15" customHeight="1" spans="10:11" x14ac:dyDescent="0.25">
      <c r="J25" s="24" t="s">
        <v>49</v>
      </c>
      <c r="K25"/>
    </row>
    <row r="26" ht="15" customHeight="1" x14ac:dyDescent="0.25"/>
    <row r="27" ht="15" customHeight="1" spans="10:11" x14ac:dyDescent="0.25">
      <c r="J27" s="20" t="s">
        <v>50</v>
      </c>
      <c r="K27" s="25">
        <v>434565</v>
      </c>
    </row>
    <row r="28" ht="15" customHeight="1" spans="10:11" x14ac:dyDescent="0.25">
      <c r="J28" s="20" t="s">
        <v>22</v>
      </c>
      <c r="K28" s="26" t="str" cm="1">
        <f t="array" ref="K28">IF(IF(ISERROR(H2)+ISERROR($K$27)=2,ERROR.TYPE(H2)=ERROR.TYPE($K$27),IF(ISERROR(H2)+ISERROR($K$27)=1,FALSE,IF(ISNUMBER(H2)*ISNUMBER($K$27)=1,ABS(H2-$K$27)&lt;=1E-9*(1+ABS($K$27)),EXACT(H2&amp;"",$K$27&amp;"")))),"Klopt","Wijkt af")</f>
        <v>Klopt</v>
      </c>
    </row>
    <row r="29" ht="15" customHeight="1" x14ac:dyDescent="0.25"/>
    <row r="30" ht="15" customHeight="1" spans="10:11" x14ac:dyDescent="0.25">
      <c r="J30" s="19" t="s">
        <v>106</v>
      </c>
      <c r="K30"/>
    </row>
    <row r="31" ht="15" customHeight="1" spans="10:11" x14ac:dyDescent="0.25">
      <c r="J31"/>
      <c r="K31"/>
    </row>
  </sheetData>
  <mergeCells count="6">
    <mergeCell ref="J1:K2"/>
    <mergeCell ref="J3:K8"/>
    <mergeCell ref="J12:K17"/>
    <mergeCell ref="J19:K24"/>
    <mergeCell ref="J25:K25"/>
    <mergeCell ref="J30:K31"/>
  </mergeCells>
  <conditionalFormatting sqref="K28">
    <cfRule type="expression" dxfId="3" priority="1">
      <formula>K28&lt;&gt;"Klopt"</formula>
    </cfRule>
  </conditionalFormatting>
  <pageMargins left="0.5" right="0.5" top="0.6" bottom="0.6" header="0.3" footer="0.3"/>
  <pageSetup paperSize="9" orientation="landscape" scale="73"/>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HORIZ.ZOEKEN: Voorbeeldwerkmap van DivZero</dc:title>
  <dc:subject>Zoekt een waarde in de bovenste rij van een tabel en geeft terug wat in dezelfde kolom staat, een opgegeven aantal rijen lager.</dc:subject>
  <dc:description/>
  <dc:language>nl-NL</dc:language>
  <cp:keywords/>
  <cp:category/>
  <cp:lastModifiedBy>DivZero</cp:lastModifiedBy>
  <dcterms:created xsi:type="dcterms:W3CDTF">2026-10-23T15:24:05Z</dcterms:created>
  <dcterms:modified xsi:type="dcterms:W3CDTF">2026-10-23T15:24:05Z</dcterms:modified>
</cp:coreProperties>
</file>