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'Beginner'!$A$1:$L$17</definedName>
    <definedName name="_xlnm.Print_Area" localSheetId="2">'Intermediate'!$A$1:$I$20</definedName>
    <definedName name="_xlnm.Print_Area" localSheetId="3">'Advanced'!$A$1:$P$18</definedName>
    <definedName name="_xlnm.Print_Area" localSheetId="4">'Master'!$A$1:$O$31</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<sst xmlns="http://schemas.openxmlformats.org/spreadsheetml/2006/main" count="186" uniqueCount="105">
  <si>
    <t>FILTER</t>
  </si>
  <si>
    <t>DivZero example workbook</t>
  </si>
  <si>
    <t>What it does</t>
  </si>
  <si>
    <t>Returns every row of a range that meets your condition, as a live list that spills into the cells below and updates when the data changes.</t>
  </si>
  <si>
    <t>Formula page</t>
  </si>
  <si>
    <t>https://divzero.app/en/functions/filter/</t>
  </si>
  <si>
    <t>The examples in this file</t>
  </si>
  <si>
    <t>Beginner</t>
  </si>
  <si>
    <t>List every manual journal entry</t>
  </si>
  <si>
    <t>Intermediate</t>
  </si>
  <si>
    <t>Overdue receivables to confirm, with a message when none qualify</t>
  </si>
  <si>
    <t>Advanced</t>
  </si>
  <si>
    <t>Manual entries above performance materiality, largest first</t>
  </si>
  <si>
    <t>Master</t>
  </si>
  <si>
    <t>Purchase postings around year end, chosen columns only</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</si>
  <si>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</si>
  <si>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</si>
  <si>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</si>
  <si>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</si>
  <si>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</si>
  <si>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</si>
  <si>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</si>
  <si>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</si>
  <si>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</si>
  <si>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</si>
  <si>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</si>
  <si>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(FILTER, SORT,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</si>
  <si>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</si>
  <si>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</si>
  <si>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</si>
  <si>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Entry</t>
  </si>
  <si>
    <t>Journal</t>
  </si>
  <si>
    <t>Amount</t>
  </si>
  <si>
    <t>MEM</t>
  </si>
  <si>
    <t>Beginner: List every manual journal entry</t>
  </si>
  <si>
    <t>25-0412</t>
  </si>
  <si>
    <t>INK</t>
  </si>
  <si>
    <t>You are testing journal entries at Veldhuis Installatie BV. The XAF auditfile is in a sheet with one row per entry. Manual entries in journal MEM carry more fraud risk than automatic ones, so you want them on one list. Type another journal code in F1 and the list refills itself.</t>
  </si>
  <si>
    <t>25-0413</t>
  </si>
  <si>
    <t>25-0414</t>
  </si>
  <si>
    <t>VRK</t>
  </si>
  <si>
    <t>25-0415</t>
  </si>
  <si>
    <t>25-0417</t>
  </si>
  <si>
    <t>25-0416</t>
  </si>
  <si>
    <t>BNK</t>
  </si>
  <si>
    <t>Formula cell</t>
  </si>
  <si>
    <t>E3:G5</t>
  </si>
  <si>
    <t>Formula (comma separators)</t>
  </si>
  <si>
    <t>=FILTER(A2:C7, B2:B7=F1)</t>
  </si>
  <si>
    <t>Formula (semicolon separators)</t>
  </si>
  <si>
    <t>=FILTER(A2:C7; B2:B7=F1)</t>
  </si>
  <si>
    <t>Plain text. The formula in the cell itself follows your Excel's separators.</t>
  </si>
  <si>
    <t>Expected result</t>
  </si>
  <si>
    <t>Invoice</t>
  </si>
  <si>
    <t>Customer</t>
  </si>
  <si>
    <t>Days overdue</t>
  </si>
  <si>
    <t>More than (days)</t>
  </si>
  <si>
    <t>Intermediate: Overdue receivables to confirm, with a message when none qualify</t>
  </si>
  <si>
    <t>25-1101</t>
  </si>
  <si>
    <t>Kaya Design BV</t>
  </si>
  <si>
    <t>Confirm</t>
  </si>
  <si>
    <t>25-1102</t>
  </si>
  <si>
    <t>Molenaar Bouw BV</t>
  </si>
  <si>
    <t>Hendriks Metaal BV</t>
  </si>
  <si>
    <t>From the receivables aging list of Veldhuis Installatie BV you want the customers whose invoice is more than a set number of days overdue, as input for confirmation requests and the provision test. The threshold sits in F1 so you can change it. One invoice has no overdue figure because its due date was never entered. When no customer qualifies, the list should say so instead of showing an error.</t>
  </si>
  <si>
    <t>25-1103</t>
  </si>
  <si>
    <t>Van Dijk Transport BV</t>
  </si>
  <si>
    <t>Smits Bouw BV</t>
  </si>
  <si>
    <t>25-1104</t>
  </si>
  <si>
    <t>25-1105</t>
  </si>
  <si>
    <t>Mulder Horeca BV</t>
  </si>
  <si>
    <t>25-1106</t>
  </si>
  <si>
    <t>F2:F4</t>
  </si>
  <si>
    <t>=FILTER(B2:B7, C2:C7&gt;F1, "No customers to confirm")</t>
  </si>
  <si>
    <t>=FILTER(B2:B7; C2:C7&gt;F1; "No customers to confirm")</t>
  </si>
  <si>
    <t>Account</t>
  </si>
  <si>
    <t>Advanced: Manual entries above performance materiality, largest first</t>
  </si>
  <si>
    <t>25-0501</t>
  </si>
  <si>
    <t>Performance materiality</t>
  </si>
  <si>
    <t>25-0502</t>
  </si>
  <si>
    <t>In journal entry testing you review manual entries of Veldhuis Installatie BV that are at or above performance materiality. Journal code and threshold sit in H1 and H2. The list must show entry, journal, account and amount, sorted with the largest amount on top, so you test those first.</t>
  </si>
  <si>
    <t>25-0503</t>
  </si>
  <si>
    <t>25-0504</t>
  </si>
  <si>
    <t>25-0505</t>
  </si>
  <si>
    <t>25-0506</t>
  </si>
  <si>
    <t>25-0507</t>
  </si>
  <si>
    <t>G4:J6</t>
  </si>
  <si>
    <t>=SORT(FILTER(A2:D8, (B2:B8=H1)*(D2:D8&gt;=H2)), 4, -1)</t>
  </si>
  <si>
    <t>=SORT(FILTER(A2:D8; (B2:B8=H1)*(D2:D8&gt;=H2)); 4; -1)</t>
  </si>
  <si>
    <t>Date</t>
  </si>
  <si>
    <t>From</t>
  </si>
  <si>
    <t>Master: Purchase postings around year end, chosen columns only</t>
  </si>
  <si>
    <t>25-0871</t>
  </si>
  <si>
    <t>To</t>
  </si>
  <si>
    <t>For the cut-off test at Veldhuis Installatie BV you list the postings in journal INK between 20 December 2025 and 10 January 2026. The auditfile sheet has five columns, but your workpaper needs only entry, account and amount. The formula must name its parts for the next reviewer, handle a window without postings cleanly, and pick columns without retyping the table in a different order.</t>
  </si>
  <si>
    <t>25-0885</t>
  </si>
  <si>
    <t>25-0893</t>
  </si>
  <si>
    <t>25-0902</t>
  </si>
  <si>
    <t>25-0905</t>
  </si>
  <si>
    <t>25-0911</t>
  </si>
  <si>
    <t>26-0003</t>
  </si>
  <si>
    <t>26-0012</t>
  </si>
  <si>
    <t>H5:J7</t>
  </si>
  <si>
    <t xml:space="preserve">=LET(
  data, A2:E9,
  posted, B2:B9,
  journal, C2:C9,
  keep, (posted &gt;= I1) * (posted &lt;= I2) * (journal = I3),
  IF(SUM(keep) = 0, "No postings in this window",
    FILTER(FILTER(data, keep), {1,0,0,1,1}))
)</t>
  </si>
  <si>
    <t xml:space="preserve">=LET(
  data; A2:E9;
  posted; B2:B9;
  journal; C2:C9;
  keep; (posted &gt;= I1) * (posted &lt;= I2) * (journal = I3);
  IF(SUM(keep) = 0; "No postings in this window";
    FILTER(FILTER(data; keep); {1\0\0\1\1}))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</si>
</sst>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00"/>
    <numFmt numFmtId="165" formatCode="d mmm yyyy"/>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4">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4" fillId="2" borderId="1" xfId="0" applyFont="1" applyFill="1" applyBorder="1"/>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0" borderId="0" xfId="0" applyFont="1" applyAlignment="1">
      <alignment horizontal="left" vertical="top" wrapText="1"/>
    </xf>
    <xf numFmtId="0" fontId="4" fillId="3" borderId="2" xfId="0" applyFont="1" applyFill="1" applyBorder="1"/>
    <xf numFmtId="0" fontId="4" fillId="3" borderId="1" xfId="0" applyFont="1" applyFill="1" applyBorder="1"/>
    <xf numFmtId="164" fontId="4" fillId="3" borderId="1" xfId="0" applyNumberFormat="1" applyFont="1" applyFill="1" applyBorder="1"/>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3" fontId="4" fillId="0" borderId="1" xfId="0" applyNumberFormat="1" applyFont="1" applyBorder="1"/>
    <xf numFmtId="164" fontId="4" fillId="2" borderId="1" xfId="0" applyNumberFormat="1" applyFont="1" applyFill="1" applyBorder="1"/>
    <xf numFmtId="0" fontId="4" fillId="4" borderId="1" xfId="0" applyFont="1" applyFill="1" applyBorder="1" applyAlignment="1">
      <alignment horizontal="right" vertical="top" indent="1"/>
    </xf>
    <xf numFmtId="165" fontId="4" fillId="2" borderId="1" xfId="0" applyNumberFormat="1" applyFont="1" applyFill="1" applyBorder="1"/>
    <xf numFmtId="165" fontId="4" fillId="0" borderId="1" xfId="0" applyNumberFormat="1" applyFont="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filt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L17"/>
  <sheetViews>
    <sheetView workbookViewId="0" zoomScale="100">
      <selection activeCell="E3" sqref="E3"/>
    </sheetView>
  </sheetViews>
  <sheetFormatPr defaultRowHeight="15" outlineLevelRow="0" outlineLevelCol="0" x14ac:dyDescent="55"/>
  <cols>
    <col min="1" max="2" width="10" customWidth="1"/>
    <col min="3" max="3" width="13" customWidth="1"/>
    <col min="5" max="6" width="10" customWidth="1"/>
    <col min="7" max="7" width="13" customWidth="1"/>
    <col min="8" max="8" width="3" customWidth="1"/>
    <col min="9" max="9" width="20" customWidth="1"/>
    <col min="10" max="11" width="16" customWidth="1"/>
    <col min="12" max="12" width="18" customWidth="1"/>
  </cols>
  <sheetData>
    <row r="1" ht="21" customHeight="1" spans="1:12" x14ac:dyDescent="0.25">
      <c r="A1" s="11" t="s">
        <v>30</v>
      </c>
      <c r="B1" s="11" t="s">
        <v>31</v>
      </c>
      <c r="C1" s="12" t="s">
        <v>32</v>
      </c>
      <c r="E1" s="13" t="s">
        <v>31</v>
      </c>
      <c r="F1" s="14" t="s">
        <v>33</v>
      </c>
      <c r="I1" s="15" t="s">
        <v>34</v>
      </c>
      <c r="J1"/>
      <c r="K1"/>
      <c r="L1"/>
    </row>
    <row r="2" ht="15" customHeight="1" spans="1:12" x14ac:dyDescent="0.25">
      <c r="A2" s="16" t="s">
        <v>35</v>
      </c>
      <c r="B2" s="16" t="s">
        <v>36</v>
      </c>
      <c r="C2" s="17">
        <v>3025</v>
      </c>
      <c r="I2" s="18" t="s">
        <v>37</v>
      </c>
      <c r="J2"/>
      <c r="K2"/>
      <c r="L2"/>
    </row>
    <row r="3" ht="15" customHeight="1" spans="1:12" x14ac:dyDescent="0.25">
      <c r="A3" s="16" t="s">
        <v>38</v>
      </c>
      <c r="B3" s="16" t="s">
        <v>33</v>
      </c>
      <c r="C3" s="17">
        <v>15000</v>
      </c>
      <c r="E3" s="19" t="str" cm="1">
        <f t="array" ref="E3:G5">_xlfn._xlws.FILTER(A2:C7, B2:B7=F1)</f>
        <v>25-0413</v>
      </c>
      <c r="F3" s="20" t="s">
        <v>33</v>
      </c>
      <c r="G3" s="21">
        <v>15000</v>
      </c>
      <c r="I3"/>
      <c r="J3"/>
      <c r="K3"/>
      <c r="L3"/>
    </row>
    <row r="4" ht="15" customHeight="1" spans="1:12" x14ac:dyDescent="0.25">
      <c r="A4" s="16" t="s">
        <v>39</v>
      </c>
      <c r="B4" s="16" t="s">
        <v>40</v>
      </c>
      <c r="C4" s="17">
        <v>6050</v>
      </c>
      <c r="E4" s="20" t="s">
        <v>41</v>
      </c>
      <c r="F4" s="20" t="s">
        <v>33</v>
      </c>
      <c r="G4" s="21">
        <v>2500</v>
      </c>
      <c r="I4"/>
      <c r="J4"/>
      <c r="K4"/>
      <c r="L4"/>
    </row>
    <row r="5" ht="15" customHeight="1" spans="1:12" x14ac:dyDescent="0.25">
      <c r="A5" s="16" t="s">
        <v>41</v>
      </c>
      <c r="B5" s="16" t="s">
        <v>33</v>
      </c>
      <c r="C5" s="17">
        <v>2500</v>
      </c>
      <c r="E5" s="20" t="s">
        <v>42</v>
      </c>
      <c r="F5" s="20" t="s">
        <v>33</v>
      </c>
      <c r="G5" s="21">
        <v>48000</v>
      </c>
      <c r="I5"/>
      <c r="J5"/>
      <c r="K5"/>
      <c r="L5"/>
    </row>
    <row r="6" ht="15" customHeight="1" spans="1:3" x14ac:dyDescent="0.25">
      <c r="A6" s="16" t="s">
        <v>43</v>
      </c>
      <c r="B6" s="16" t="s">
        <v>44</v>
      </c>
      <c r="C6" s="17">
        <v>9680</v>
      </c>
    </row>
    <row r="7" ht="15" customHeight="1" spans="1:10" x14ac:dyDescent="0.25">
      <c r="A7" s="16" t="s">
        <v>42</v>
      </c>
      <c r="B7" s="16" t="s">
        <v>33</v>
      </c>
      <c r="C7" s="17">
        <v>48000</v>
      </c>
      <c r="I7" s="22" t="s">
        <v>45</v>
      </c>
      <c r="J7" s="23" t="s">
        <v>46</v>
      </c>
    </row>
    <row r="8" ht="15" customHeight="1" spans="9:9" x14ac:dyDescent="0.25">
      <c r="I8" s="22" t="s">
        <v>47</v>
      </c>
    </row>
    <row r="9" ht="15" customHeight="1" spans="9:12" x14ac:dyDescent="0.25">
      <c r="I9" s="24" t="s">
        <v>48</v>
      </c>
      <c r="J9" s="25"/>
      <c r="K9" s="25"/>
      <c r="L9" s="25"/>
    </row>
    <row r="10" ht="15" customHeight="1" spans="9:9" x14ac:dyDescent="0.25">
      <c r="I10" s="22" t="s">
        <v>49</v>
      </c>
    </row>
    <row r="11" ht="15" customHeight="1" spans="9:12" x14ac:dyDescent="0.25">
      <c r="I11" s="24" t="s">
        <v>50</v>
      </c>
      <c r="J11" s="25"/>
      <c r="K11" s="25"/>
      <c r="L11" s="25"/>
    </row>
    <row r="12" ht="15" customHeight="1" spans="9:12" x14ac:dyDescent="0.25">
      <c r="I12" s="26" t="s">
        <v>51</v>
      </c>
      <c r="J12"/>
      <c r="K12"/>
      <c r="L12"/>
    </row>
    <row r="13" ht="15" customHeight="1" x14ac:dyDescent="0.25"/>
    <row r="14" ht="15" customHeight="1" spans="9:12" x14ac:dyDescent="0.25">
      <c r="I14" s="22" t="s">
        <v>52</v>
      </c>
      <c r="J14" s="9" t="s">
        <v>38</v>
      </c>
      <c r="K14" s="9" t="s">
        <v>33</v>
      </c>
      <c r="L14" s="27">
        <v>15000</v>
      </c>
    </row>
    <row r="15" ht="15" customHeight="1" spans="10:12" x14ac:dyDescent="0.25">
      <c r="J15" s="9" t="s">
        <v>41</v>
      </c>
      <c r="K15" s="9" t="s">
        <v>33</v>
      </c>
      <c r="L15" s="27">
        <v>2500</v>
      </c>
    </row>
    <row r="16" ht="15" customHeight="1" spans="10:12" x14ac:dyDescent="0.25">
      <c r="J16" s="9" t="s">
        <v>42</v>
      </c>
      <c r="K16" s="9" t="s">
        <v>33</v>
      </c>
      <c r="L16" s="27">
        <v>48000</v>
      </c>
    </row>
    <row r="17" ht="15" customHeight="1" spans="9:12" x14ac:dyDescent="0.25">
      <c r="I17" s="22" t="s">
        <v>22</v>
      </c>
      <c r="J17" s="28" t="str" cm="1">
        <f t="array" ref="J17">IF(SUMPRODUCT(--NOT(IF(ISERROR(E3:G5)+ISERROR($J$14:$L$16)=2,ERROR.TYPE(E3:G5)=ERROR.TYPE($J$14:$L$16),IF(ISERROR(E3:G5)+ISERROR($J$14:$L$16)=1,FALSE,IF(ISNUMBER(E3:G5)*ISNUMBER($J$14:$L$16)=1,ABS(E3:G5-$J$14:$L$16)&lt;=1E-9*(1+ABS($J$14:$L$16)),EXACT(E3:G5&amp;"",$J$14:$L$16&amp;""))))))=0,"OK","Differs")</f>
        <v>OK</v>
      </c>
      <c r="K17"/>
      <c r="L17"/>
    </row>
  </sheetData>
  <mergeCells count="6">
    <mergeCell ref="I1:L1"/>
    <mergeCell ref="I2:L5"/>
    <mergeCell ref="I9:L9"/>
    <mergeCell ref="I11:L11"/>
    <mergeCell ref="I12:L12"/>
    <mergeCell ref="J17:L17"/>
  </mergeCells>
  <conditionalFormatting sqref="J17">
    <cfRule type="expression" dxfId="0" priority="1">
      <formula>J17&lt;&gt;"OK"</formula>
    </cfRule>
  </conditionalFormatting>
  <pageMargins left="0.5" right="0.5" top="0.6" bottom="0.6" header="0.3" footer="0.3"/>
  <pageSetup paperSize="9" orientation="landscape" scale="91"/>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20"/>
  <sheetViews>
    <sheetView workbookViewId="0" zoomScale="100">
      <selection activeCell="F2" sqref="F2"/>
    </sheetView>
  </sheetViews>
  <sheetFormatPr defaultRowHeight="15" outlineLevelRow="0" outlineLevelCol="0" x14ac:dyDescent="55"/>
  <cols>
    <col min="1" max="1" width="10" customWidth="1"/>
    <col min="2" max="2" width="23" customWidth="1"/>
    <col min="3" max="3" width="15" customWidth="1"/>
    <col min="5" max="5" width="18" customWidth="1"/>
    <col min="6" max="6" width="23" customWidth="1"/>
    <col min="7" max="7" width="3" customWidth="1"/>
    <col min="8" max="8" width="20" customWidth="1"/>
    <col min="9" max="9" width="48" customWidth="1"/>
  </cols>
  <sheetData>
    <row r="1" ht="18" customHeight="1" spans="1:9" x14ac:dyDescent="0.25">
      <c r="A1" s="11" t="s">
        <v>53</v>
      </c>
      <c r="B1" s="11" t="s">
        <v>54</v>
      </c>
      <c r="C1" s="12" t="s">
        <v>55</v>
      </c>
      <c r="E1" s="13" t="s">
        <v>56</v>
      </c>
      <c r="F1" s="14">
        <v>90</v>
      </c>
      <c r="H1" s="15" t="s">
        <v>57</v>
      </c>
      <c r="I1"/>
    </row>
    <row r="2" ht="18" customHeight="1" spans="1:9" x14ac:dyDescent="0.25">
      <c r="A2" s="16" t="s">
        <v>58</v>
      </c>
      <c r="B2" s="16" t="s">
        <v>59</v>
      </c>
      <c r="C2" s="29">
        <v>12</v>
      </c>
      <c r="E2" s="13" t="s">
        <v>60</v>
      </c>
      <c r="F2" s="19" t="str" cm="1">
        <f t="array" ref="F2:F4">_xlfn._xlws.FILTER(B2:B7, C2:C7&gt;F1, "No customers to confirm")</f>
        <v>Van Dijk Transport BV</v>
      </c>
      <c r="H2"/>
      <c r="I2"/>
    </row>
    <row r="3" ht="15" customHeight="1" spans="1:9" x14ac:dyDescent="0.25">
      <c r="A3" s="16" t="s">
        <v>61</v>
      </c>
      <c r="B3" s="16" t="s">
        <v>62</v>
      </c>
      <c r="C3" s="16"/>
      <c r="F3" s="20" t="s">
        <v>63</v>
      </c>
      <c r="H3" s="18" t="s">
        <v>64</v>
      </c>
      <c r="I3"/>
    </row>
    <row r="4" ht="15" customHeight="1" spans="1:9" x14ac:dyDescent="0.25">
      <c r="A4" s="16" t="s">
        <v>65</v>
      </c>
      <c r="B4" s="16" t="s">
        <v>66</v>
      </c>
      <c r="C4" s="29">
        <v>124</v>
      </c>
      <c r="F4" s="20" t="s">
        <v>67</v>
      </c>
      <c r="H4"/>
      <c r="I4"/>
    </row>
    <row r="5" ht="15" customHeight="1" spans="1:9" x14ac:dyDescent="0.25">
      <c r="A5" s="16" t="s">
        <v>68</v>
      </c>
      <c r="B5" s="16" t="s">
        <v>63</v>
      </c>
      <c r="C5" s="29">
        <v>91</v>
      </c>
      <c r="H5"/>
      <c r="I5"/>
    </row>
    <row r="6" ht="15" customHeight="1" spans="1:9" x14ac:dyDescent="0.25">
      <c r="A6" s="16" t="s">
        <v>69</v>
      </c>
      <c r="B6" s="16" t="s">
        <v>70</v>
      </c>
      <c r="C6" s="29">
        <v>90</v>
      </c>
      <c r="H6"/>
      <c r="I6"/>
    </row>
    <row r="7" ht="15" customHeight="1" spans="1:9" x14ac:dyDescent="0.25">
      <c r="A7" s="16" t="s">
        <v>71</v>
      </c>
      <c r="B7" s="16" t="s">
        <v>67</v>
      </c>
      <c r="C7" s="29">
        <v>210</v>
      </c>
      <c r="H7"/>
      <c r="I7"/>
    </row>
    <row r="8" ht="15" customHeight="1" spans="8:9" x14ac:dyDescent="0.25">
      <c r="H8"/>
      <c r="I8"/>
    </row>
    <row r="9" ht="15" customHeight="1" x14ac:dyDescent="0.25"/>
    <row r="10" ht="15" customHeight="1" spans="8:9" x14ac:dyDescent="0.25">
      <c r="H10" s="22" t="s">
        <v>45</v>
      </c>
      <c r="I10" s="23" t="s">
        <v>72</v>
      </c>
    </row>
    <row r="11" ht="15" customHeight="1" spans="8:8" x14ac:dyDescent="0.25">
      <c r="H11" s="22" t="s">
        <v>47</v>
      </c>
    </row>
    <row r="12" ht="15" customHeight="1" spans="8:9" x14ac:dyDescent="0.25">
      <c r="H12" s="24" t="s">
        <v>73</v>
      </c>
      <c r="I12" s="25"/>
    </row>
    <row r="13" ht="15" customHeight="1" spans="8:8" x14ac:dyDescent="0.25">
      <c r="H13" s="22" t="s">
        <v>49</v>
      </c>
    </row>
    <row r="14" ht="15" customHeight="1" spans="8:9" x14ac:dyDescent="0.25">
      <c r="H14" s="24" t="s">
        <v>74</v>
      </c>
      <c r="I14" s="25"/>
    </row>
    <row r="15" ht="15" customHeight="1" spans="8:9" x14ac:dyDescent="0.25">
      <c r="H15" s="26" t="s">
        <v>51</v>
      </c>
      <c r="I15"/>
    </row>
    <row r="16" ht="15" customHeight="1" x14ac:dyDescent="0.25"/>
    <row r="17" ht="15" customHeight="1" spans="8:9" x14ac:dyDescent="0.25">
      <c r="H17" s="22" t="s">
        <v>52</v>
      </c>
      <c r="I17" s="9" t="s">
        <v>66</v>
      </c>
    </row>
    <row r="18" ht="15" customHeight="1" spans="9:9" x14ac:dyDescent="0.25">
      <c r="I18" s="9" t="s">
        <v>63</v>
      </c>
    </row>
    <row r="19" ht="15" customHeight="1" spans="9:9" x14ac:dyDescent="0.25">
      <c r="I19" s="9" t="s">
        <v>67</v>
      </c>
    </row>
    <row r="20" ht="15" customHeight="1" spans="8:9" x14ac:dyDescent="0.25">
      <c r="H20" s="22" t="s">
        <v>22</v>
      </c>
      <c r="I20" s="28" t="str" cm="1">
        <f t="array" ref="I20">IF(SUMPRODUCT(--NOT(IF(ISERROR(F2:F4)+ISERROR($I$17:$I$19)=2,ERROR.TYPE(F2:F4)=ERROR.TYPE($I$17:$I$19),IF(ISERROR(F2:F4)+ISERROR($I$17:$I$19)=1,FALSE,IF(ISNUMBER(F2:F4)*ISNUMBER($I$17:$I$19)=1,ABS(F2:F4-$I$17:$I$19)&lt;=1E-9*(1+ABS($I$17:$I$19)),EXACT(F2:F4&amp;"",$I$17:$I$19&amp;""))))))=0,"OK","Differs")</f>
        <v>OK</v>
      </c>
    </row>
  </sheetData>
  <mergeCells count="5">
    <mergeCell ref="H1:I2"/>
    <mergeCell ref="H3:I8"/>
    <mergeCell ref="H12:I12"/>
    <mergeCell ref="H14:I14"/>
    <mergeCell ref="H15:I15"/>
  </mergeCells>
  <conditionalFormatting sqref="I20">
    <cfRule type="expression" dxfId="1" priority="1">
      <formula>I20&lt;&gt;"OK"</formula>
    </cfRule>
  </conditionalFormatting>
  <pageMargins left="0.5" right="0.5" top="0.6" bottom="0.6" header="0.3" footer="0.3"/>
  <pageSetup paperSize="9" orientation="landscape" scale="81"/>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L1:P18"/>
  <sheetViews>
    <sheetView workbookViewId="0" zoomScale="100">
      <selection activeCell="G4" sqref="G4"/>
    </sheetView>
  </sheetViews>
  <sheetFormatPr defaultRowHeight="15" outlineLevelRow="0" outlineLevelCol="0" x14ac:dyDescent="55"/>
  <cols>
    <col min="1" max="3" width="10" customWidth="1"/>
    <col min="4" max="4" width="13" customWidth="1"/>
    <col min="7" max="7" width="25" customWidth="1"/>
    <col min="8" max="8" width="12" customWidth="1"/>
    <col min="9" max="9" width="10" customWidth="1"/>
    <col min="10" max="10" width="13" customWidth="1"/>
    <col min="11" max="11" width="3" customWidth="1"/>
    <col min="12" max="12" width="20" customWidth="1"/>
    <col min="13" max="15" width="12" customWidth="1"/>
    <col min="16" max="16" width="14" customWidth="1"/>
  </cols>
  <sheetData>
    <row r="1" ht="18" customHeight="1" spans="1:16" x14ac:dyDescent="0.25">
      <c r="A1" s="11" t="s">
        <v>30</v>
      </c>
      <c r="B1" s="11" t="s">
        <v>31</v>
      </c>
      <c r="C1" s="12" t="s">
        <v>75</v>
      </c>
      <c r="D1" s="12" t="s">
        <v>32</v>
      </c>
      <c r="G1" s="13" t="s">
        <v>31</v>
      </c>
      <c r="H1" s="14" t="s">
        <v>33</v>
      </c>
      <c r="L1" s="15" t="s">
        <v>76</v>
      </c>
      <c r="M1"/>
      <c r="N1"/>
      <c r="O1"/>
      <c r="P1"/>
    </row>
    <row r="2" ht="18" customHeight="1" spans="1:16" x14ac:dyDescent="0.25">
      <c r="A2" s="16" t="s">
        <v>77</v>
      </c>
      <c r="B2" s="16" t="s">
        <v>33</v>
      </c>
      <c r="C2" s="16">
        <v>4500</v>
      </c>
      <c r="D2" s="17">
        <v>12500</v>
      </c>
      <c r="G2" s="13" t="s">
        <v>78</v>
      </c>
      <c r="H2" s="30">
        <v>9000</v>
      </c>
      <c r="L2"/>
      <c r="M2"/>
      <c r="N2"/>
      <c r="O2"/>
      <c r="P2"/>
    </row>
    <row r="3" ht="15" customHeight="1" spans="1:16" x14ac:dyDescent="0.25">
      <c r="A3" s="16" t="s">
        <v>79</v>
      </c>
      <c r="B3" s="16" t="s">
        <v>40</v>
      </c>
      <c r="C3" s="16">
        <v>8000</v>
      </c>
      <c r="D3" s="17">
        <v>8400</v>
      </c>
      <c r="L3" s="18" t="s">
        <v>80</v>
      </c>
      <c r="M3"/>
      <c r="N3"/>
      <c r="O3"/>
      <c r="P3"/>
    </row>
    <row r="4" ht="15" customHeight="1" spans="1:16" x14ac:dyDescent="0.25">
      <c r="A4" s="16" t="s">
        <v>81</v>
      </c>
      <c r="B4" s="16" t="s">
        <v>33</v>
      </c>
      <c r="C4" s="16">
        <v>1100</v>
      </c>
      <c r="D4" s="17">
        <v>4300</v>
      </c>
      <c r="G4" s="19" t="str" cm="1">
        <f t="array" ref="G4:J6">_xlfn._xlws.SORT(_xlfn._xlws.FILTER(A2:D8, (B2:B8=H1)*(D2:D8&gt;=H2)), 4, -1)</f>
        <v>25-0504</v>
      </c>
      <c r="H4" s="20" t="s">
        <v>33</v>
      </c>
      <c r="I4" s="20">
        <v>4000</v>
      </c>
      <c r="J4" s="21">
        <v>18750</v>
      </c>
      <c r="L4"/>
      <c r="M4"/>
      <c r="N4"/>
      <c r="O4"/>
      <c r="P4"/>
    </row>
    <row r="5" ht="15" customHeight="1" spans="1:16" x14ac:dyDescent="0.25">
      <c r="A5" s="16" t="s">
        <v>82</v>
      </c>
      <c r="B5" s="16" t="s">
        <v>33</v>
      </c>
      <c r="C5" s="16">
        <v>4000</v>
      </c>
      <c r="D5" s="17">
        <v>18750</v>
      </c>
      <c r="G5" s="20" t="s">
        <v>77</v>
      </c>
      <c r="H5" s="20" t="s">
        <v>33</v>
      </c>
      <c r="I5" s="20">
        <v>4500</v>
      </c>
      <c r="J5" s="21">
        <v>12500</v>
      </c>
      <c r="L5"/>
      <c r="M5"/>
      <c r="N5"/>
      <c r="O5"/>
      <c r="P5"/>
    </row>
    <row r="6" ht="15" customHeight="1" spans="1:16" x14ac:dyDescent="0.25">
      <c r="A6" s="16" t="s">
        <v>83</v>
      </c>
      <c r="B6" s="16" t="s">
        <v>36</v>
      </c>
      <c r="C6" s="16">
        <v>4500</v>
      </c>
      <c r="D6" s="17">
        <v>15200</v>
      </c>
      <c r="G6" s="20" t="s">
        <v>84</v>
      </c>
      <c r="H6" s="20" t="s">
        <v>33</v>
      </c>
      <c r="I6" s="20">
        <v>1600</v>
      </c>
      <c r="J6" s="21">
        <v>9900</v>
      </c>
      <c r="L6"/>
      <c r="M6"/>
      <c r="N6"/>
      <c r="O6"/>
      <c r="P6"/>
    </row>
    <row r="7" ht="15" customHeight="1" spans="1:4" x14ac:dyDescent="0.25">
      <c r="A7" s="16" t="s">
        <v>84</v>
      </c>
      <c r="B7" s="16" t="s">
        <v>33</v>
      </c>
      <c r="C7" s="16">
        <v>1600</v>
      </c>
      <c r="D7" s="17">
        <v>9900</v>
      </c>
    </row>
    <row r="8" ht="15" customHeight="1" spans="1:13" x14ac:dyDescent="0.25">
      <c r="A8" s="16" t="s">
        <v>85</v>
      </c>
      <c r="B8" s="16" t="s">
        <v>44</v>
      </c>
      <c r="C8" s="16">
        <v>1100</v>
      </c>
      <c r="D8" s="17">
        <v>21000</v>
      </c>
      <c r="L8" s="22" t="s">
        <v>45</v>
      </c>
      <c r="M8" s="23" t="s">
        <v>86</v>
      </c>
    </row>
    <row r="9" ht="15" customHeight="1" spans="12:12" x14ac:dyDescent="0.25">
      <c r="L9" s="22" t="s">
        <v>47</v>
      </c>
    </row>
    <row r="10" ht="15" customHeight="1" spans="12:16" x14ac:dyDescent="0.25">
      <c r="L10" s="24" t="s">
        <v>87</v>
      </c>
      <c r="M10" s="25"/>
      <c r="N10" s="25"/>
      <c r="O10" s="25"/>
      <c r="P10" s="25"/>
    </row>
    <row r="11" ht="15" customHeight="1" spans="12:12" x14ac:dyDescent="0.25">
      <c r="L11" s="22" t="s">
        <v>49</v>
      </c>
    </row>
    <row r="12" ht="15" customHeight="1" spans="12:16" x14ac:dyDescent="0.25">
      <c r="L12" s="24" t="s">
        <v>88</v>
      </c>
      <c r="M12" s="25"/>
      <c r="N12" s="25"/>
      <c r="O12" s="25"/>
      <c r="P12" s="25"/>
    </row>
    <row r="13" ht="15" customHeight="1" spans="12:16" x14ac:dyDescent="0.25">
      <c r="L13" s="26" t="s">
        <v>51</v>
      </c>
      <c r="M13"/>
      <c r="N13"/>
      <c r="O13"/>
      <c r="P13"/>
    </row>
    <row r="14" ht="15" customHeight="1" x14ac:dyDescent="0.25"/>
    <row r="15" ht="15" customHeight="1" spans="12:16" x14ac:dyDescent="0.25">
      <c r="L15" s="22" t="s">
        <v>52</v>
      </c>
      <c r="M15" s="9" t="s">
        <v>82</v>
      </c>
      <c r="N15" s="9" t="s">
        <v>33</v>
      </c>
      <c r="O15" s="31">
        <v>4000</v>
      </c>
      <c r="P15" s="27">
        <v>18750</v>
      </c>
    </row>
    <row r="16" ht="15" customHeight="1" spans="13:16" x14ac:dyDescent="0.25">
      <c r="M16" s="9" t="s">
        <v>77</v>
      </c>
      <c r="N16" s="9" t="s">
        <v>33</v>
      </c>
      <c r="O16" s="31">
        <v>4500</v>
      </c>
      <c r="P16" s="27">
        <v>12500</v>
      </c>
    </row>
    <row r="17" ht="15" customHeight="1" spans="13:16" x14ac:dyDescent="0.25">
      <c r="M17" s="9" t="s">
        <v>84</v>
      </c>
      <c r="N17" s="9" t="s">
        <v>33</v>
      </c>
      <c r="O17" s="31">
        <v>1600</v>
      </c>
      <c r="P17" s="27">
        <v>9900</v>
      </c>
    </row>
    <row r="18" ht="15" customHeight="1" spans="12:16" x14ac:dyDescent="0.25">
      <c r="L18" s="22" t="s">
        <v>22</v>
      </c>
      <c r="M18" s="28" t="str" cm="1">
        <f t="array" ref="M18">IF(SUMPRODUCT(--NOT(IF(ISERROR(G4:J6)+ISERROR($M$15:$P$17)=2,ERROR.TYPE(G4:J6)=ERROR.TYPE($M$15:$P$17),IF(ISERROR(G4:J6)+ISERROR($M$15:$P$17)=1,FALSE,IF(ISNUMBER(G4:J6)*ISNUMBER($M$15:$P$17)=1,ABS(G4:J6-$M$15:$P$17)&lt;=1E-9*(1+ABS($M$15:$P$17)),EXACT(G4:J6&amp;"",$M$15:$P$17&amp;""))))))=0,"OK","Differs")</f>
        <v>OK</v>
      </c>
      <c r="N18"/>
      <c r="O18"/>
      <c r="P18"/>
    </row>
  </sheetData>
  <mergeCells count="6">
    <mergeCell ref="L1:P2"/>
    <mergeCell ref="L3:P6"/>
    <mergeCell ref="L10:P10"/>
    <mergeCell ref="L12:P12"/>
    <mergeCell ref="L13:P13"/>
    <mergeCell ref="M18:P18"/>
  </mergeCells>
  <conditionalFormatting sqref="M18">
    <cfRule type="expression" dxfId="2" priority="1">
      <formula>M18&lt;&gt;"OK"</formula>
    </cfRule>
  </conditionalFormatting>
  <pageMargins left="0.5" right="0.5" top="0.6" bottom="0.6" header="0.3" footer="0.3"/>
  <pageSetup paperSize="9" orientation="landscape" scale="69"/>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L1:O31"/>
  <sheetViews>
    <sheetView workbookViewId="0" zoomScale="100">
      <selection activeCell="H5" sqref="H5"/>
    </sheetView>
  </sheetViews>
  <sheetFormatPr defaultRowHeight="15" outlineLevelRow="0" outlineLevelCol="0" x14ac:dyDescent="55"/>
  <cols>
    <col min="1" max="1" width="10" customWidth="1"/>
    <col min="2" max="2" width="14" customWidth="1"/>
    <col min="3" max="4" width="10" customWidth="1"/>
    <col min="5" max="5" width="13" customWidth="1"/>
    <col min="8" max="8" width="10" customWidth="1"/>
    <col min="9" max="9" width="14" customWidth="1"/>
    <col min="10" max="10" width="12" customWidth="1"/>
    <col min="11" max="11" width="3" customWidth="1"/>
    <col min="12" max="12" width="20" customWidth="1"/>
    <col min="13" max="14" width="16" customWidth="1"/>
    <col min="15" max="15" width="17" customWidth="1"/>
  </cols>
  <sheetData>
    <row r="1" ht="21" customHeight="1" spans="1:15" x14ac:dyDescent="0.25">
      <c r="A1" s="11" t="s">
        <v>30</v>
      </c>
      <c r="B1" s="11" t="s">
        <v>89</v>
      </c>
      <c r="C1" s="11" t="s">
        <v>31</v>
      </c>
      <c r="D1" s="12" t="s">
        <v>75</v>
      </c>
      <c r="E1" s="12" t="s">
        <v>32</v>
      </c>
      <c r="H1" s="13" t="s">
        <v>90</v>
      </c>
      <c r="I1" s="32">
        <v>46011</v>
      </c>
      <c r="L1" s="15" t="s">
        <v>91</v>
      </c>
      <c r="M1"/>
      <c r="N1"/>
      <c r="O1"/>
    </row>
    <row r="2" ht="15" customHeight="1" spans="1:15" x14ac:dyDescent="0.25">
      <c r="A2" s="16" t="s">
        <v>92</v>
      </c>
      <c r="B2" s="33">
        <v>46003</v>
      </c>
      <c r="C2" s="16" t="s">
        <v>36</v>
      </c>
      <c r="D2" s="16">
        <v>4500</v>
      </c>
      <c r="E2" s="17">
        <v>3200</v>
      </c>
      <c r="H2" s="13" t="s">
        <v>93</v>
      </c>
      <c r="I2" s="32">
        <v>46032</v>
      </c>
      <c r="L2" s="18" t="s">
        <v>94</v>
      </c>
      <c r="M2"/>
      <c r="N2"/>
      <c r="O2"/>
    </row>
    <row r="3" ht="15" customHeight="1" spans="1:15" x14ac:dyDescent="0.25">
      <c r="A3" s="16" t="s">
        <v>95</v>
      </c>
      <c r="B3" s="33">
        <v>46009</v>
      </c>
      <c r="C3" s="16" t="s">
        <v>44</v>
      </c>
      <c r="D3" s="16">
        <v>1600</v>
      </c>
      <c r="E3" s="17">
        <v>5400</v>
      </c>
      <c r="H3" s="13" t="s">
        <v>31</v>
      </c>
      <c r="I3" s="14" t="s">
        <v>36</v>
      </c>
      <c r="L3"/>
      <c r="M3"/>
      <c r="N3"/>
      <c r="O3"/>
    </row>
    <row r="4" ht="15" customHeight="1" spans="1:15" x14ac:dyDescent="0.25">
      <c r="A4" s="16" t="s">
        <v>96</v>
      </c>
      <c r="B4" s="33">
        <v>46014</v>
      </c>
      <c r="C4" s="16" t="s">
        <v>36</v>
      </c>
      <c r="D4" s="16">
        <v>4000</v>
      </c>
      <c r="E4" s="17">
        <v>1850.5</v>
      </c>
      <c r="L4"/>
      <c r="M4"/>
      <c r="N4"/>
      <c r="O4"/>
    </row>
    <row r="5" ht="15" customHeight="1" spans="1:15" x14ac:dyDescent="0.25">
      <c r="A5" s="16" t="s">
        <v>97</v>
      </c>
      <c r="B5" s="33">
        <v>46020</v>
      </c>
      <c r="C5" s="16" t="s">
        <v>36</v>
      </c>
      <c r="D5" s="16">
        <v>4500</v>
      </c>
      <c r="E5" s="17">
        <v>7425</v>
      </c>
      <c r="H5" s="19" t="str" cm="1">
        <f t="array" ref="H5:J7">_xlfn.LET(
  _xlpm.data, A2:E9,
  _xlpm.posted, B2:B9,
  _xlpm.journal, C2:C9,
  _xlpm.keep, (_xlpm.posted &gt;= I1) * (_xlpm.posted &lt;= I2) * (_xlpm.journal = I3),
  IF(SUM(_xlpm.keep) = 0, "No postings in this window", _xlfn._xlws.FILTER(_xlfn._xlws.FILTER(_xlpm.data, _xlpm.keep), {1,0,0,1,1}))
)</f>
        <v>25-0893</v>
      </c>
      <c r="I5" s="20">
        <v>4000</v>
      </c>
      <c r="J5" s="21">
        <v>1850.5</v>
      </c>
      <c r="L5"/>
      <c r="M5"/>
      <c r="N5"/>
      <c r="O5"/>
    </row>
    <row r="6" ht="15" customHeight="1" spans="1:15" x14ac:dyDescent="0.25">
      <c r="A6" s="16" t="s">
        <v>98</v>
      </c>
      <c r="B6" s="33">
        <v>46021</v>
      </c>
      <c r="C6" s="16" t="s">
        <v>40</v>
      </c>
      <c r="D6" s="16">
        <v>8000</v>
      </c>
      <c r="E6" s="17">
        <v>12100</v>
      </c>
      <c r="H6" s="20" t="s">
        <v>97</v>
      </c>
      <c r="I6" s="20">
        <v>4500</v>
      </c>
      <c r="J6" s="21">
        <v>7425</v>
      </c>
      <c r="L6"/>
      <c r="M6"/>
      <c r="N6"/>
      <c r="O6"/>
    </row>
    <row r="7" ht="15" customHeight="1" spans="1:15" x14ac:dyDescent="0.25">
      <c r="A7" s="16" t="s">
        <v>99</v>
      </c>
      <c r="B7" s="33">
        <v>46025</v>
      </c>
      <c r="C7" s="16" t="s">
        <v>36</v>
      </c>
      <c r="D7" s="16">
        <v>4500</v>
      </c>
      <c r="E7" s="17">
        <v>2640</v>
      </c>
      <c r="H7" s="20" t="s">
        <v>99</v>
      </c>
      <c r="I7" s="20">
        <v>4500</v>
      </c>
      <c r="J7" s="21">
        <v>2640</v>
      </c>
      <c r="L7"/>
      <c r="M7"/>
      <c r="N7"/>
      <c r="O7"/>
    </row>
    <row r="8" ht="15" customHeight="1" spans="1:5" x14ac:dyDescent="0.25">
      <c r="A8" s="16" t="s">
        <v>100</v>
      </c>
      <c r="B8" s="33">
        <v>46029</v>
      </c>
      <c r="C8" s="16" t="s">
        <v>33</v>
      </c>
      <c r="D8" s="16">
        <v>4500</v>
      </c>
      <c r="E8" s="17">
        <v>980</v>
      </c>
    </row>
    <row r="9" ht="15" customHeight="1" spans="1:13" x14ac:dyDescent="0.25">
      <c r="A9" s="16" t="s">
        <v>101</v>
      </c>
      <c r="B9" s="33">
        <v>46036</v>
      </c>
      <c r="C9" s="16" t="s">
        <v>36</v>
      </c>
      <c r="D9" s="16">
        <v>4000</v>
      </c>
      <c r="E9" s="17">
        <v>4100</v>
      </c>
      <c r="L9" s="22" t="s">
        <v>45</v>
      </c>
      <c r="M9" s="23" t="s">
        <v>102</v>
      </c>
    </row>
    <row r="10" ht="15" customHeight="1" spans="12:12" x14ac:dyDescent="0.25">
      <c r="L10" s="22" t="s">
        <v>47</v>
      </c>
    </row>
    <row r="11" ht="15" customHeight="1" spans="12:15" x14ac:dyDescent="0.25">
      <c r="L11" s="24" t="s">
        <v>103</v>
      </c>
      <c r="M11" s="25"/>
      <c r="N11" s="25"/>
      <c r="O11" s="25"/>
    </row>
    <row r="12" ht="15" customHeight="1" spans="12:15" x14ac:dyDescent="0.25">
      <c r="L12" s="25"/>
      <c r="M12" s="25"/>
      <c r="N12" s="25"/>
      <c r="O12" s="25"/>
    </row>
    <row r="13" ht="15" customHeight="1" spans="12:15" x14ac:dyDescent="0.25">
      <c r="L13" s="25"/>
      <c r="M13" s="25"/>
      <c r="N13" s="25"/>
      <c r="O13" s="25"/>
    </row>
    <row r="14" ht="15" customHeight="1" spans="12:15" x14ac:dyDescent="0.25">
      <c r="L14" s="25"/>
      <c r="M14" s="25"/>
      <c r="N14" s="25"/>
      <c r="O14" s="25"/>
    </row>
    <row r="15" ht="15" customHeight="1" spans="12:15" x14ac:dyDescent="0.25">
      <c r="L15" s="25"/>
      <c r="M15" s="25"/>
      <c r="N15" s="25"/>
      <c r="O15" s="25"/>
    </row>
    <row r="16" ht="15" customHeight="1" spans="12:15" x14ac:dyDescent="0.25">
      <c r="L16" s="25"/>
      <c r="M16" s="25"/>
      <c r="N16" s="25"/>
      <c r="O16" s="25"/>
    </row>
    <row r="17" ht="15" customHeight="1" spans="12:15" x14ac:dyDescent="0.25">
      <c r="L17" s="25"/>
      <c r="M17" s="25"/>
      <c r="N17" s="25"/>
      <c r="O17" s="25"/>
    </row>
    <row r="18" ht="15" customHeight="1" spans="12:12" x14ac:dyDescent="0.25">
      <c r="L18" s="22" t="s">
        <v>49</v>
      </c>
    </row>
    <row r="19" ht="15" customHeight="1" spans="12:15" x14ac:dyDescent="0.25">
      <c r="L19" s="24" t="s">
        <v>104</v>
      </c>
      <c r="M19" s="25"/>
      <c r="N19" s="25"/>
      <c r="O19" s="25"/>
    </row>
    <row r="20" ht="15" customHeight="1" spans="12:15" x14ac:dyDescent="0.25">
      <c r="L20" s="25"/>
      <c r="M20" s="25"/>
      <c r="N20" s="25"/>
      <c r="O20" s="25"/>
    </row>
    <row r="21" ht="15" customHeight="1" spans="12:15" x14ac:dyDescent="0.25">
      <c r="L21" s="25"/>
      <c r="M21" s="25"/>
      <c r="N21" s="25"/>
      <c r="O21" s="25"/>
    </row>
    <row r="22" ht="15" customHeight="1" spans="12:15" x14ac:dyDescent="0.25">
      <c r="L22" s="25"/>
      <c r="M22" s="25"/>
      <c r="N22" s="25"/>
      <c r="O22" s="25"/>
    </row>
    <row r="23" ht="15" customHeight="1" spans="12:15" x14ac:dyDescent="0.25">
      <c r="L23" s="25"/>
      <c r="M23" s="25"/>
      <c r="N23" s="25"/>
      <c r="O23" s="25"/>
    </row>
    <row r="24" ht="15" customHeight="1" spans="12:15" x14ac:dyDescent="0.25">
      <c r="L24" s="25"/>
      <c r="M24" s="25"/>
      <c r="N24" s="25"/>
      <c r="O24" s="25"/>
    </row>
    <row r="25" ht="15" customHeight="1" spans="12:15" x14ac:dyDescent="0.25">
      <c r="L25" s="25"/>
      <c r="M25" s="25"/>
      <c r="N25" s="25"/>
      <c r="O25" s="25"/>
    </row>
    <row r="26" ht="15" customHeight="1" spans="12:15" x14ac:dyDescent="0.25">
      <c r="L26" s="26" t="s">
        <v>51</v>
      </c>
      <c r="M26"/>
      <c r="N26"/>
      <c r="O26"/>
    </row>
    <row r="27" ht="15" customHeight="1" x14ac:dyDescent="0.25"/>
    <row r="28" ht="15" customHeight="1" spans="12:15" x14ac:dyDescent="0.25">
      <c r="L28" s="22" t="s">
        <v>52</v>
      </c>
      <c r="M28" s="9" t="s">
        <v>96</v>
      </c>
      <c r="N28" s="31">
        <v>4000</v>
      </c>
      <c r="O28" s="27">
        <v>1850.5</v>
      </c>
    </row>
    <row r="29" ht="15" customHeight="1" spans="13:15" x14ac:dyDescent="0.25">
      <c r="M29" s="9" t="s">
        <v>97</v>
      </c>
      <c r="N29" s="31">
        <v>4500</v>
      </c>
      <c r="O29" s="27">
        <v>7425</v>
      </c>
    </row>
    <row r="30" ht="15" customHeight="1" spans="13:15" x14ac:dyDescent="0.25">
      <c r="M30" s="9" t="s">
        <v>99</v>
      </c>
      <c r="N30" s="31">
        <v>4500</v>
      </c>
      <c r="O30" s="27">
        <v>2640</v>
      </c>
    </row>
    <row r="31" ht="15" customHeight="1" spans="12:15" x14ac:dyDescent="0.25">
      <c r="L31" s="22" t="s">
        <v>22</v>
      </c>
      <c r="M31" s="28" t="str" cm="1">
        <f t="array" ref="M31">IF(SUMPRODUCT(--NOT(IF(ISERROR(H5:J7)+ISERROR($M$28:$O$30)=2,ERROR.TYPE(H5:J7)=ERROR.TYPE($M$28:$O$30),IF(ISERROR(H5:J7)+ISERROR($M$28:$O$30)=1,FALSE,IF(ISNUMBER(H5:J7)*ISNUMBER($M$28:$O$30)=1,ABS(H5:J7-$M$28:$O$30)&lt;=1E-9*(1+ABS($M$28:$O$30)),EXACT(H5:J7&amp;"",$M$28:$O$30&amp;""))))))=0,"OK","Differs")</f>
        <v>OK</v>
      </c>
      <c r="N31"/>
      <c r="O31"/>
    </row>
  </sheetData>
  <mergeCells count="6">
    <mergeCell ref="L1:O1"/>
    <mergeCell ref="L2:O7"/>
    <mergeCell ref="L11:O17"/>
    <mergeCell ref="L19:O25"/>
    <mergeCell ref="L26:O26"/>
    <mergeCell ref="M31:O31"/>
  </mergeCells>
  <conditionalFormatting sqref="M31">
    <cfRule type="expression" dxfId="3" priority="1">
      <formula>M31&lt;&gt;"OK"</formula>
    </cfRule>
  </conditionalFormatting>
  <pageMargins left="0.5" right="0.5" top="0.6" bottom="0.6" header="0.3" footer="0.3"/>
  <pageSetup paperSize="9" orientation="landscape" scale="73"/>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FILTER: DivZero example workbook</dc:title>
  <dc:subject>Returns every row of a range that meets your condition, as a live list that spills into the cells below and updates when the data changes.</dc:subject>
  <dc:description/>
  <dc:language>en-US</dc:language>
  <cp:keywords/>
  <cp:category/>
  <cp:lastModifiedBy>DivZero</cp:lastModifiedBy>
  <dcterms:created xsi:type="dcterms:W3CDTF">2026-10-23T15:24:04Z</dcterms:created>
  <dcterms:modified xsi:type="dcterms:W3CDTF">2026-10-23T15:24:04Z</dcterms:modified>
</cp:coreProperties>
</file>