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'Halfgevorderd'!$A$1:$G$17</definedName>
    <definedName name="_xlnm.Print_Area" localSheetId="3">'Gevorderd'!$A$1:$M$21</definedName>
    <definedName name="_xlnm.Print_Area" localSheetId="4">'Expert'!$A$1:$J$33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<sst xmlns="http://schemas.openxmlformats.org/spreadsheetml/2006/main" count="118" uniqueCount="93">
  <si>
    <t>DAGEN (Engels: DAYS)</t>
  </si>
  <si>
    <t>Voorbeeldwerkmap van DivZero</t>
  </si>
  <si>
    <t>Wat ze doet</t>
  </si>
  <si>
    <t>Telt de kalenderdagen van een begindatum tot een einddatum, en geeft een negatief getal als het einde vóór het begin ligt.</t>
  </si>
  <si>
    <t>Pagina op de site</t>
  </si>
  <si>
    <t>https://divzero.app/nl/functies/dagen/</t>
  </si>
  <si>
    <t>De voorbeelden in dit bestand</t>
  </si>
  <si>
    <t>Beginner</t>
  </si>
  <si>
    <t>Dagen tussen factuurdatum en boekdatum</t>
  </si>
  <si>
    <t>Halfgevorderd</t>
  </si>
  <si>
    <t>Dagen te laat per debiteurenbevestiging</t>
  </si>
  <si>
    <t>Gevorderd</t>
  </si>
  <si>
    <t>Ouderdomsklassen debiteuren per balansdatum</t>
  </si>
  <si>
    <t>Expert</t>
  </si>
  <si>
    <t>Betaaltermijn gewogen naar bedrag, alleen betaalde facturen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</si>
  <si>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</si>
  <si>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</si>
  <si>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</si>
  <si>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</si>
  <si>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</si>
  <si>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</si>
  <si>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</si>
  <si>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</si>
  <si>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</si>
  <si>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</si>
  <si>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</si>
  <si>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(X.ZOEKEN,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</si>
  <si>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</si>
  <si>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</si>
  <si>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</si>
  <si>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</si>
  <si>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Factuurdatum</t>
  </si>
  <si>
    <t>Boekdatum</t>
  </si>
  <si>
    <t>Dagen tot boeking</t>
  </si>
  <si>
    <t>Beginner: Dagen tussen factuurdatum en boekdatum</t>
  </si>
  <si>
    <t>25-0412</t>
  </si>
  <si>
    <t>Je test de afgrenzing in de XAF-auditfile van Veldhuis Installatie BV. Per boekstuk wil je weten hoeveel kalenderdagen er zitten tussen de factuurdatum en de datum waarop het boekstuk is geboekt, zodat je inkoopfacturen van december 2025 vindt die pas in het nieuwe jaar zijn geboekt.</t>
  </si>
  <si>
    <t>25-0418</t>
  </si>
  <si>
    <t>25-0431</t>
  </si>
  <si>
    <t>Formulecel</t>
  </si>
  <si>
    <t>D2</t>
  </si>
  <si>
    <t>Formule in Nederlandse Excel (puntkomma)</t>
  </si>
  <si>
    <t>=DAGEN(C2; B2)</t>
  </si>
  <si>
    <t>Formule met Engelse functienamen (komma)</t>
  </si>
  <si>
    <t>=DAYS(C2, B2)</t>
  </si>
  <si>
    <t>Gewone tekst. De formule in de cel zelf volgt de scheidingstekens van jouw Excel.</t>
  </si>
  <si>
    <t>Verwacht resultaat</t>
  </si>
  <si>
    <t>Relatie</t>
  </si>
  <si>
    <t>Uiterste antwoorddatum</t>
  </si>
  <si>
    <t>Antwoord ontvangen</t>
  </si>
  <si>
    <t>Dagen te laat</t>
  </si>
  <si>
    <t>Halfgevorderd: Dagen te laat per debiteurenbevestiging</t>
  </si>
  <si>
    <t>D1001</t>
  </si>
  <si>
    <t>Je hebt aan het einde van het jaar debiteurenbevestigingen verstuurd en volgt de antwoorden op. Per klant wil je de dagen tussen de uiterste antwoorddatum en de datum waarop het antwoord binnenkwam: positief als het antwoord te laat was, negatief als het eerder kwam. Klanten die nog niet hebben gereageerd, moeten dat laten zien in plaats van een getal dat nergens op slaat. Je kopieert de formule in kolom D naar beneden.</t>
  </si>
  <si>
    <t>D1002</t>
  </si>
  <si>
    <t>D1003</t>
  </si>
  <si>
    <t>D1004</t>
  </si>
  <si>
    <t>=ALS(C2 = ""; "Niet ontvangen"; DAGEN(C2; B2))</t>
  </si>
  <si>
    <t>=IF(C2 = "", "Niet ontvangen", DAYS(C2, B2))</t>
  </si>
  <si>
    <t>Factuur</t>
  </si>
  <si>
    <t>Openstaand bedrag</t>
  </si>
  <si>
    <t>Ouderdomsklasse</t>
  </si>
  <si>
    <t>Rapportdatum</t>
  </si>
  <si>
    <t>Vanaf dag</t>
  </si>
  <si>
    <t>Klasse</t>
  </si>
  <si>
    <t>Gevorderd: Ouderdomsklassen debiteuren per balansdatum</t>
  </si>
  <si>
    <t>F-6098</t>
  </si>
  <si>
    <t>0-30</t>
  </si>
  <si>
    <t>Je sluit de ouderdomsanalyse debiteuren aan op het grootboek per 31 december 2025. Elke openstaande factuur komt in een ouderdomsklasse, in dagen sinds de factuurdatum en gemeten op de rapportdatum in G1: 0-30; 31-60; 61-90; 91+. De klassentabel staat in I1:J5, zodat je de grenzen kunt aanpassen. Een factuur met een datum na de rapportdatum is een afgrenzingsfout en moet opvallen.</t>
  </si>
  <si>
    <t>F-6120</t>
  </si>
  <si>
    <t>31-60</t>
  </si>
  <si>
    <t>F-6071</t>
  </si>
  <si>
    <t>61-90</t>
  </si>
  <si>
    <t>F-6110</t>
  </si>
  <si>
    <t>91+</t>
  </si>
  <si>
    <t>F-6085</t>
  </si>
  <si>
    <t>F-6133</t>
  </si>
  <si>
    <t xml:space="preserve">=X.ZOEKEN(DAGEN($G$1; B2); $I$2:$I$5; $J$2:$J$5;
  "Datum controleren"; -1)</t>
  </si>
  <si>
    <t xml:space="preserve">=XLOOKUP(DAYS($G$1, B2), $I$2:$I$5, $J$2:$J$5,
  "Datum controleren", -1)</t>
  </si>
  <si>
    <t>Gegevens: G1 bevat een datum: 31 december 2025.</t>
  </si>
  <si>
    <t>Betaald op</t>
  </si>
  <si>
    <t>Bedrag</t>
  </si>
  <si>
    <t>Gewogen betaaltermijn</t>
  </si>
  <si>
    <t>Expert: Betaaltermijn gewogen naar bedrag, alleen betaalde facturen</t>
  </si>
  <si>
    <t>F-5401</t>
  </si>
  <si>
    <t>F-5402</t>
  </si>
  <si>
    <t>Je beoordeelt hoe snel klant D1001 van Veldhuis Installatie BV betaalt, als input voor je oordeel over de voorziening voor oninbare vorderingen. Een ongewogen gemiddelde laat een kleine factuur even zwaar meetellen als een grote, dus je wilt de betaaltermijn gewogen naar bedrag, en alleen over betaalde facturen; één factuur staat nog open. De formule moet de lege betaaldatum zichtbaar afhandelen en leesbaar blijven in het controledossier.</t>
  </si>
  <si>
    <t>F-5403</t>
  </si>
  <si>
    <t>F-5404</t>
  </si>
  <si>
    <t>F-5405</t>
  </si>
  <si>
    <t>G1</t>
  </si>
  <si>
    <t xml:space="preserve">=LET(
  factuurdatum; B2:B6;
  betaaldatum; C2:C6;
  bedrag; D2:D6;
  betaald; ISGETAL(betaaldatum);
  looptijd; ALS(betaald; DAGEN(betaaldatum; factuurdatum);
    0);
  gewicht; bedrag * betaald;
  SOM(looptijd * gewicht) / SOM(gewicht)
)</t>
  </si>
  <si>
    <t xml:space="preserve">=LET(
  invoiced, B2:B6,
  paid, C2:C6,
  amount, D2:D6,
  settled, ISNUMBER(paid),
  days, IF(settled, DAYS(paid, invoiced), 0),
  weight, amount * settled,
  SUM(days * weight) / SUM(weight)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</si>
</sst>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xf numFmtId="0" fontId="4" fillId="3" borderId="2" xfId="0" applyFont="1" applyFill="1" applyBorder="1"/>
    <xf numFmtId="3" fontId="4" fillId="2" borderId="1" xfId="0" applyNumberFormat="1" applyFont="1" applyFill="1" applyBorder="1"/>
    <xf numFmtId="0" fontId="4" fillId="2" borderId="1" xfId="0" applyFont="1" applyFill="1" applyBorder="1"/>
    <xf numFmtId="4" fontId="4" fillId="3" borderId="2" xfId="0" applyNumberFormat="1" applyFont="1" applyFill="1" applyBorder="1"/>
    <xf numFmtId="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da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15" customWidth="1"/>
    <col min="3" max="3" width="14" customWidth="1"/>
    <col min="4" max="4" width="19"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5">
        <v>46009</v>
      </c>
      <c r="C2" s="15">
        <v>46013</v>
      </c>
      <c r="D2" s="16" cm="1">
        <f t="array" ref="D2">_xlfn.DAYS(C2, B2)</f>
        <v>4</v>
      </c>
      <c r="F2" s="17" t="s">
        <v>36</v>
      </c>
      <c r="G2"/>
    </row>
    <row r="3" ht="15" customHeight="1" spans="1:7" x14ac:dyDescent="0.25">
      <c r="A3" s="14" t="s">
        <v>37</v>
      </c>
      <c r="B3" s="15">
        <v>46020</v>
      </c>
      <c r="C3" s="15">
        <v>46028</v>
      </c>
      <c r="F3"/>
      <c r="G3"/>
    </row>
    <row r="4" ht="15" customHeight="1" spans="1:7" x14ac:dyDescent="0.25">
      <c r="A4" s="14" t="s">
        <v>38</v>
      </c>
      <c r="B4" s="15">
        <v>46021</v>
      </c>
      <c r="C4" s="15">
        <v>46037</v>
      </c>
      <c r="F4"/>
      <c r="G4"/>
    </row>
    <row r="5" ht="15" customHeight="1" spans="6:7" x14ac:dyDescent="0.25">
      <c r="F5"/>
      <c r="G5"/>
    </row>
    <row r="6" ht="15" customHeight="1" spans="6:7" x14ac:dyDescent="0.25">
      <c r="F6"/>
      <c r="G6"/>
    </row>
    <row r="7" ht="15" customHeight="1" x14ac:dyDescent="0.25"/>
    <row r="8" ht="15" customHeight="1" spans="6:7" x14ac:dyDescent="0.25">
      <c r="F8" s="18" t="s">
        <v>39</v>
      </c>
      <c r="G8" s="19" t="s">
        <v>40</v>
      </c>
    </row>
    <row r="9" ht="15" customHeight="1" spans="6:6" x14ac:dyDescent="0.25">
      <c r="F9" s="18" t="s">
        <v>41</v>
      </c>
    </row>
    <row r="10" ht="15" customHeight="1" spans="6:7" x14ac:dyDescent="0.25">
      <c r="F10" s="20" t="s">
        <v>42</v>
      </c>
      <c r="G10" s="21"/>
    </row>
    <row r="11" ht="15" customHeight="1" spans="6:6" x14ac:dyDescent="0.25">
      <c r="F11" s="18" t="s">
        <v>43</v>
      </c>
    </row>
    <row r="12" ht="15" customHeight="1" spans="6:7" x14ac:dyDescent="0.25">
      <c r="F12" s="20" t="s">
        <v>44</v>
      </c>
      <c r="G12" s="21"/>
    </row>
    <row r="13" ht="15" customHeight="1" spans="6:7" x14ac:dyDescent="0.25">
      <c r="F13" s="22" t="s">
        <v>45</v>
      </c>
      <c r="G13"/>
    </row>
    <row r="14" ht="15" customHeight="1" x14ac:dyDescent="0.25"/>
    <row r="15" ht="15" customHeight="1" spans="6:7" x14ac:dyDescent="0.25">
      <c r="F15" s="18" t="s">
        <v>46</v>
      </c>
      <c r="G15" s="23">
        <v>4</v>
      </c>
    </row>
    <row r="16" ht="15" customHeight="1" spans="6:7" x14ac:dyDescent="0.25">
      <c r="F16" s="18" t="s">
        <v>22</v>
      </c>
      <c r="G16" s="24"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0" customWidth="1"/>
    <col min="2" max="2" width="25" customWidth="1"/>
    <col min="3" max="3" width="21" customWidth="1"/>
    <col min="4" max="4" width="15" customWidth="1"/>
    <col min="5" max="5" width="3" customWidth="1"/>
    <col min="6" max="6" width="20" customWidth="1"/>
    <col min="7" max="7" width="48" customWidth="1"/>
  </cols>
  <sheetData>
    <row r="1" ht="21" customHeight="1" spans="1:7" x14ac:dyDescent="0.25">
      <c r="A1" s="11" t="s">
        <v>47</v>
      </c>
      <c r="B1" s="11" t="s">
        <v>48</v>
      </c>
      <c r="C1" s="11" t="s">
        <v>49</v>
      </c>
      <c r="D1" s="12" t="s">
        <v>50</v>
      </c>
      <c r="F1" s="13" t="s">
        <v>51</v>
      </c>
      <c r="G1"/>
    </row>
    <row r="2" ht="15" customHeight="1" spans="1:7" x14ac:dyDescent="0.25">
      <c r="A2" s="14" t="s">
        <v>52</v>
      </c>
      <c r="B2" s="15">
        <v>46045</v>
      </c>
      <c r="C2" s="15">
        <v>46049</v>
      </c>
      <c r="D2" s="16" cm="1">
        <f t="array" ref="D2">IF(C2 = "", "Niet ontvangen", _xlfn.DAYS(C2, B2))</f>
        <v>4</v>
      </c>
      <c r="F2" s="17" t="s">
        <v>53</v>
      </c>
      <c r="G2"/>
    </row>
    <row r="3" ht="15" customHeight="1" spans="1:7" x14ac:dyDescent="0.25">
      <c r="A3" s="14" t="s">
        <v>54</v>
      </c>
      <c r="B3" s="15">
        <v>46052</v>
      </c>
      <c r="C3" s="15">
        <v>46049</v>
      </c>
      <c r="F3"/>
      <c r="G3"/>
    </row>
    <row r="4" ht="15" customHeight="1" spans="1:7" x14ac:dyDescent="0.25">
      <c r="A4" s="14" t="s">
        <v>55</v>
      </c>
      <c r="B4" s="15">
        <v>46059</v>
      </c>
      <c r="C4" s="14"/>
      <c r="F4"/>
      <c r="G4"/>
    </row>
    <row r="5" ht="15" customHeight="1" spans="1:7" x14ac:dyDescent="0.25">
      <c r="A5" s="14" t="s">
        <v>56</v>
      </c>
      <c r="B5" s="15">
        <v>46059</v>
      </c>
      <c r="C5" s="15">
        <v>46059</v>
      </c>
      <c r="F5"/>
      <c r="G5"/>
    </row>
    <row r="6" ht="15" customHeight="1" spans="6:7" x14ac:dyDescent="0.25">
      <c r="F6"/>
      <c r="G6"/>
    </row>
    <row r="7" ht="15" customHeight="1" spans="6:7" x14ac:dyDescent="0.25">
      <c r="F7"/>
      <c r="G7"/>
    </row>
    <row r="8" ht="15" customHeight="1" x14ac:dyDescent="0.25"/>
    <row r="9" ht="15" customHeight="1" spans="6:7" x14ac:dyDescent="0.25">
      <c r="F9" s="18" t="s">
        <v>39</v>
      </c>
      <c r="G9" s="19" t="s">
        <v>40</v>
      </c>
    </row>
    <row r="10" ht="15" customHeight="1" spans="6:6" x14ac:dyDescent="0.25">
      <c r="F10" s="18" t="s">
        <v>41</v>
      </c>
    </row>
    <row r="11" ht="15" customHeight="1" spans="6:7" x14ac:dyDescent="0.25">
      <c r="F11" s="20" t="s">
        <v>57</v>
      </c>
      <c r="G11" s="21"/>
    </row>
    <row r="12" ht="15" customHeight="1" spans="6:6" x14ac:dyDescent="0.25">
      <c r="F12" s="18" t="s">
        <v>43</v>
      </c>
    </row>
    <row r="13" ht="15" customHeight="1" spans="6:7" x14ac:dyDescent="0.25">
      <c r="F13" s="20" t="s">
        <v>58</v>
      </c>
      <c r="G13" s="21"/>
    </row>
    <row r="14" ht="15" customHeight="1" spans="6:7" x14ac:dyDescent="0.25">
      <c r="F14" s="22" t="s">
        <v>45</v>
      </c>
      <c r="G14"/>
    </row>
    <row r="15" ht="15" customHeight="1" x14ac:dyDescent="0.25"/>
    <row r="16" ht="15" customHeight="1" spans="6:7" x14ac:dyDescent="0.25">
      <c r="F16" s="18" t="s">
        <v>46</v>
      </c>
      <c r="G16" s="23">
        <v>4</v>
      </c>
    </row>
    <row r="17" ht="15" customHeight="1" spans="6:7" x14ac:dyDescent="0.25">
      <c r="F17" s="18" t="s">
        <v>22</v>
      </c>
      <c r="G17" s="24" t="str" cm="1">
        <f t="array" ref="G17">IF(IF(ISERROR(D2)+ISERROR($G$16)=2,ERROR.TYPE(D2)=ERROR.TYPE($G$16),IF(ISERROR(D2)+ISERROR($G$16)=1,FALSE,IF(ISNUMBER(D2)*ISNUMBER($G$16)=1,ABS(D2-$G$16)&lt;=1E-9*(1+ABS($G$16)),EXACT(D2&amp;"",$G$16&amp;"")))),"Klopt","Wijkt af")</f>
        <v>Klopt</v>
      </c>
    </row>
  </sheetData>
  <mergeCells count="5">
    <mergeCell ref="F1:G1"/>
    <mergeCell ref="F2:G7"/>
    <mergeCell ref="F11:G11"/>
    <mergeCell ref="F13:G13"/>
    <mergeCell ref="F14:G14"/>
  </mergeCells>
  <conditionalFormatting sqref="G17">
    <cfRule type="expression" dxfId="1" priority="1">
      <formula>G17&lt;&gt;"Klopt"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1"/>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20" customWidth="1"/>
    <col min="4" max="4" width="17" customWidth="1"/>
    <col min="6" max="7" width="14" customWidth="1"/>
    <col min="9" max="9" width="11" customWidth="1"/>
    <col min="10" max="10" width="10" customWidth="1"/>
    <col min="11" max="11" width="3" customWidth="1"/>
    <col min="12" max="12" width="20" customWidth="1"/>
    <col min="13" max="13" width="48" customWidth="1"/>
  </cols>
  <sheetData>
    <row r="1" ht="21" customHeight="1" spans="1:13" x14ac:dyDescent="0.25">
      <c r="A1" s="11" t="s">
        <v>59</v>
      </c>
      <c r="B1" s="11" t="s">
        <v>31</v>
      </c>
      <c r="C1" s="25" t="s">
        <v>60</v>
      </c>
      <c r="D1" s="12" t="s">
        <v>61</v>
      </c>
      <c r="F1" s="12" t="s">
        <v>62</v>
      </c>
      <c r="G1" s="26">
        <v>46022</v>
      </c>
      <c r="I1" s="12" t="s">
        <v>63</v>
      </c>
      <c r="J1" s="12" t="s">
        <v>64</v>
      </c>
      <c r="L1" s="13" t="s">
        <v>65</v>
      </c>
      <c r="M1"/>
    </row>
    <row r="2" ht="15" customHeight="1" spans="1:13" x14ac:dyDescent="0.25">
      <c r="A2" s="14" t="s">
        <v>66</v>
      </c>
      <c r="B2" s="15">
        <v>45945</v>
      </c>
      <c r="C2" s="27">
        <v>980</v>
      </c>
      <c r="D2" s="28" t="str" cm="1">
        <f t="array" ref="D2">_xlfn.XLOOKUP(_xlfn.DAYS($G$1, B2), $I$2:$I$5, $J$2:$J$5, "Datum controleren", -1)</f>
        <v>61-90</v>
      </c>
      <c r="I2" s="29">
        <v>0</v>
      </c>
      <c r="J2" s="30" t="s">
        <v>67</v>
      </c>
      <c r="L2" s="17" t="s">
        <v>68</v>
      </c>
      <c r="M2"/>
    </row>
    <row r="3" ht="15" customHeight="1" spans="1:13" x14ac:dyDescent="0.25">
      <c r="A3" s="14" t="s">
        <v>69</v>
      </c>
      <c r="B3" s="15">
        <v>46013</v>
      </c>
      <c r="C3" s="27">
        <v>1450</v>
      </c>
      <c r="I3" s="29">
        <v>31</v>
      </c>
      <c r="J3" s="30" t="s">
        <v>70</v>
      </c>
      <c r="L3"/>
      <c r="M3"/>
    </row>
    <row r="4" ht="15" customHeight="1" spans="1:13" x14ac:dyDescent="0.25">
      <c r="A4" s="14" t="s">
        <v>71</v>
      </c>
      <c r="B4" s="15">
        <v>45898</v>
      </c>
      <c r="C4" s="27">
        <v>2300</v>
      </c>
      <c r="I4" s="29">
        <v>61</v>
      </c>
      <c r="J4" s="30" t="s">
        <v>72</v>
      </c>
      <c r="L4"/>
      <c r="M4"/>
    </row>
    <row r="5" ht="15" customHeight="1" spans="1:13" x14ac:dyDescent="0.25">
      <c r="A5" s="14" t="s">
        <v>73</v>
      </c>
      <c r="B5" s="15">
        <v>45992</v>
      </c>
      <c r="C5" s="27">
        <v>1100</v>
      </c>
      <c r="I5" s="29">
        <v>91</v>
      </c>
      <c r="J5" s="30" t="s">
        <v>74</v>
      </c>
      <c r="L5"/>
      <c r="M5"/>
    </row>
    <row r="6" ht="15" customHeight="1" spans="1:13" x14ac:dyDescent="0.25">
      <c r="A6" s="14" t="s">
        <v>75</v>
      </c>
      <c r="B6" s="15">
        <v>45962</v>
      </c>
      <c r="C6" s="27">
        <v>750</v>
      </c>
      <c r="L6"/>
      <c r="M6"/>
    </row>
    <row r="7" ht="15" customHeight="1" spans="1:13" x14ac:dyDescent="0.25">
      <c r="A7" s="14" t="s">
        <v>76</v>
      </c>
      <c r="B7" s="15">
        <v>46025</v>
      </c>
      <c r="C7" s="27">
        <v>600</v>
      </c>
      <c r="L7"/>
      <c r="M7"/>
    </row>
    <row r="8" ht="15" customHeight="1" x14ac:dyDescent="0.25"/>
    <row r="9" ht="15" customHeight="1" spans="12:13" x14ac:dyDescent="0.25">
      <c r="L9" s="18" t="s">
        <v>39</v>
      </c>
      <c r="M9" s="19" t="s">
        <v>40</v>
      </c>
    </row>
    <row r="10" ht="15" customHeight="1" spans="12:12" x14ac:dyDescent="0.25">
      <c r="L10" s="18" t="s">
        <v>41</v>
      </c>
    </row>
    <row r="11" ht="15" customHeight="1" spans="12:13" x14ac:dyDescent="0.25">
      <c r="L11" s="20" t="s">
        <v>77</v>
      </c>
      <c r="M11" s="21"/>
    </row>
    <row r="12" ht="15" customHeight="1" spans="12:13" x14ac:dyDescent="0.25">
      <c r="L12" s="21"/>
      <c r="M12" s="21"/>
    </row>
    <row r="13" ht="15" customHeight="1" spans="12:12" x14ac:dyDescent="0.25">
      <c r="L13" s="18" t="s">
        <v>43</v>
      </c>
    </row>
    <row r="14" ht="15" customHeight="1" spans="12:13" x14ac:dyDescent="0.25">
      <c r="L14" s="20" t="s">
        <v>78</v>
      </c>
      <c r="M14" s="21"/>
    </row>
    <row r="15" ht="15" customHeight="1" spans="12:13" x14ac:dyDescent="0.25">
      <c r="L15" s="21"/>
      <c r="M15" s="21"/>
    </row>
    <row r="16" ht="15" customHeight="1" spans="12:13" x14ac:dyDescent="0.25">
      <c r="L16" s="22" t="s">
        <v>45</v>
      </c>
      <c r="M16"/>
    </row>
    <row r="17" ht="15" customHeight="1" x14ac:dyDescent="0.25"/>
    <row r="18" ht="15" customHeight="1" spans="12:13" x14ac:dyDescent="0.25">
      <c r="L18" s="18" t="s">
        <v>46</v>
      </c>
      <c r="M18" s="9" t="s">
        <v>72</v>
      </c>
    </row>
    <row r="19" ht="15" customHeight="1" spans="12:13" x14ac:dyDescent="0.25">
      <c r="L19" s="18" t="s">
        <v>22</v>
      </c>
      <c r="M19" s="24" t="str" cm="1">
        <f t="array" ref="M19">IF(IF(ISERROR(D2)+ISERROR($M$18)=2,ERROR.TYPE(D2)=ERROR.TYPE($M$18),IF(ISERROR(D2)+ISERROR($M$18)=1,FALSE,IF(ISNUMBER(D2)*ISNUMBER($M$18)=1,ABS(D2-$M$18)&lt;=1E-9*(1+ABS($M$18)),EXACT(D2&amp;"",$M$18&amp;"")))),"Klopt","Wijkt af")</f>
        <v>Klopt</v>
      </c>
    </row>
    <row r="20" ht="15" customHeight="1" x14ac:dyDescent="0.25"/>
    <row r="21" ht="15" customHeight="1" spans="12:13" x14ac:dyDescent="0.25">
      <c r="L21" s="17" t="s">
        <v>79</v>
      </c>
      <c r="M21"/>
    </row>
  </sheetData>
  <mergeCells count="6">
    <mergeCell ref="L1:M1"/>
    <mergeCell ref="L2:M7"/>
    <mergeCell ref="L11:M12"/>
    <mergeCell ref="L14:M15"/>
    <mergeCell ref="L16:M16"/>
    <mergeCell ref="L21:M21"/>
  </mergeCells>
  <conditionalFormatting sqref="M19">
    <cfRule type="expression" dxfId="2" priority="1">
      <formula>M19&lt;&gt;"Klopt"</formula>
    </cfRule>
  </conditionalFormatting>
  <pageMargins left="0.5" right="0.5" top="0.6" bottom="0.6" header="0.3" footer="0.3"/>
  <pageSetup paperSize="9" orientation="landscape" scale="6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3"/>
  <sheetViews>
    <sheetView workbookViewId="0" zoomScale="100">
      <selection activeCell="G1" sqref="G1"/>
    </sheetView>
  </sheetViews>
  <sheetFormatPr defaultRowHeight="15" outlineLevelRow="0" outlineLevelCol="0" x14ac:dyDescent="55"/>
  <cols>
    <col min="1" max="1" width="10" customWidth="1"/>
    <col min="2" max="2" width="15" customWidth="1"/>
    <col min="3" max="3" width="14" customWidth="1"/>
    <col min="4" max="4" width="12" customWidth="1"/>
    <col min="6" max="6" width="23" customWidth="1"/>
    <col min="7" max="7" width="10" customWidth="1"/>
    <col min="8" max="8" width="3" customWidth="1"/>
    <col min="9" max="9" width="20" customWidth="1"/>
    <col min="10" max="10" width="48" customWidth="1"/>
  </cols>
  <sheetData>
    <row r="1" ht="18" customHeight="1" spans="1:10" x14ac:dyDescent="0.25">
      <c r="A1" s="11" t="s">
        <v>59</v>
      </c>
      <c r="B1" s="11" t="s">
        <v>31</v>
      </c>
      <c r="C1" s="11" t="s">
        <v>80</v>
      </c>
      <c r="D1" s="25" t="s">
        <v>81</v>
      </c>
      <c r="F1" s="12" t="s">
        <v>82</v>
      </c>
      <c r="G1" s="31" cm="1">
        <f t="array" ref="G1">_xlfn.LET(
  _xlpm.invoiced, B2:B6,
  _xlpm.paid, C2:C6,
  _xlpm.amount, D2:D6,
  _xlpm.settled, ISNUMBER(_xlpm.paid),
  _xlpm.days, IF(_xlpm.settled, _xlfn.DAYS(_xlpm.paid, _xlpm.invoiced), 0),
  _xlpm.weight, _xlpm.amount * _xlpm.settled,
  SUM(_xlpm.days * _xlpm.weight) / SUM(_xlpm.weight)
)</f>
        <v>39</v>
      </c>
      <c r="I1" s="13" t="s">
        <v>83</v>
      </c>
      <c r="J1"/>
    </row>
    <row r="2" ht="18" customHeight="1" spans="1:10" x14ac:dyDescent="0.25">
      <c r="A2" s="14" t="s">
        <v>84</v>
      </c>
      <c r="B2" s="15">
        <v>45936</v>
      </c>
      <c r="C2" s="15">
        <v>45971</v>
      </c>
      <c r="D2" s="27">
        <v>2000</v>
      </c>
      <c r="I2"/>
      <c r="J2"/>
    </row>
    <row r="3" ht="15" customHeight="1" spans="1:10" x14ac:dyDescent="0.25">
      <c r="A3" s="14" t="s">
        <v>85</v>
      </c>
      <c r="B3" s="15">
        <v>45944</v>
      </c>
      <c r="C3" s="15">
        <v>45968</v>
      </c>
      <c r="D3" s="27">
        <v>1000</v>
      </c>
      <c r="I3" s="17" t="s">
        <v>86</v>
      </c>
      <c r="J3"/>
    </row>
    <row r="4" ht="15" customHeight="1" spans="1:10" x14ac:dyDescent="0.25">
      <c r="A4" s="14" t="s">
        <v>87</v>
      </c>
      <c r="B4" s="15">
        <v>45981</v>
      </c>
      <c r="C4" s="14"/>
      <c r="D4" s="27">
        <v>1500</v>
      </c>
      <c r="I4"/>
      <c r="J4"/>
    </row>
    <row r="5" ht="15" customHeight="1" spans="1:10" x14ac:dyDescent="0.25">
      <c r="A5" s="14" t="s">
        <v>88</v>
      </c>
      <c r="B5" s="15">
        <v>45964</v>
      </c>
      <c r="C5" s="15">
        <v>46020</v>
      </c>
      <c r="D5" s="27">
        <v>3000</v>
      </c>
      <c r="I5"/>
      <c r="J5"/>
    </row>
    <row r="6" ht="15" customHeight="1" spans="1:10" x14ac:dyDescent="0.25">
      <c r="A6" s="14" t="s">
        <v>89</v>
      </c>
      <c r="B6" s="15">
        <v>45978</v>
      </c>
      <c r="C6" s="15">
        <v>46003</v>
      </c>
      <c r="D6" s="27">
        <v>2000</v>
      </c>
      <c r="I6"/>
      <c r="J6"/>
    </row>
    <row r="7" ht="15" customHeight="1" spans="9:10" x14ac:dyDescent="0.25">
      <c r="I7"/>
      <c r="J7"/>
    </row>
    <row r="8" ht="15" customHeight="1" spans="9:10" x14ac:dyDescent="0.25">
      <c r="I8"/>
      <c r="J8"/>
    </row>
    <row r="9" ht="15" customHeight="1" x14ac:dyDescent="0.25"/>
    <row r="10" ht="15" customHeight="1" spans="9:10" x14ac:dyDescent="0.25">
      <c r="I10" s="18" t="s">
        <v>39</v>
      </c>
      <c r="J10" s="19" t="s">
        <v>90</v>
      </c>
    </row>
    <row r="11" ht="15" customHeight="1" spans="9:9" x14ac:dyDescent="0.25">
      <c r="I11" s="18" t="s">
        <v>41</v>
      </c>
    </row>
    <row r="12" ht="15" customHeight="1" spans="9:10" x14ac:dyDescent="0.25">
      <c r="I12" s="20" t="s">
        <v>91</v>
      </c>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10" x14ac:dyDescent="0.25">
      <c r="I18" s="21"/>
      <c r="J18" s="21"/>
    </row>
    <row r="19" ht="15" customHeight="1" spans="9:10" x14ac:dyDescent="0.25">
      <c r="I19" s="21"/>
      <c r="J19" s="21"/>
    </row>
    <row r="20" ht="15" customHeight="1" spans="9:10" x14ac:dyDescent="0.25">
      <c r="I20" s="21"/>
      <c r="J20" s="21"/>
    </row>
    <row r="21" ht="15" customHeight="1" spans="9:9" x14ac:dyDescent="0.25">
      <c r="I21" s="18" t="s">
        <v>43</v>
      </c>
    </row>
    <row r="22" ht="15" customHeight="1" spans="9:10" x14ac:dyDescent="0.25">
      <c r="I22" s="20" t="s">
        <v>92</v>
      </c>
      <c r="J22" s="21"/>
    </row>
    <row r="23" ht="15" customHeight="1" spans="9:10" x14ac:dyDescent="0.25">
      <c r="I23" s="21"/>
      <c r="J23" s="21"/>
    </row>
    <row r="24" ht="15" customHeight="1" spans="9:10" x14ac:dyDescent="0.25">
      <c r="I24" s="21"/>
      <c r="J24" s="21"/>
    </row>
    <row r="25" ht="15" customHeight="1" spans="9:10" x14ac:dyDescent="0.25">
      <c r="I25" s="21"/>
      <c r="J25" s="21"/>
    </row>
    <row r="26" ht="15" customHeight="1" spans="9:10" x14ac:dyDescent="0.25">
      <c r="I26" s="21"/>
      <c r="J26" s="21"/>
    </row>
    <row r="27" ht="15" customHeight="1" spans="9:10" x14ac:dyDescent="0.25">
      <c r="I27" s="21"/>
      <c r="J27" s="21"/>
    </row>
    <row r="28" ht="15" customHeight="1" spans="9:10" x14ac:dyDescent="0.25">
      <c r="I28" s="21"/>
      <c r="J28" s="21"/>
    </row>
    <row r="29" ht="15" customHeight="1" spans="9:10" x14ac:dyDescent="0.25">
      <c r="I29" s="21"/>
      <c r="J29" s="21"/>
    </row>
    <row r="30" ht="15" customHeight="1" spans="9:10" x14ac:dyDescent="0.25">
      <c r="I30" s="22" t="s">
        <v>45</v>
      </c>
      <c r="J30"/>
    </row>
    <row r="31" ht="15" customHeight="1" x14ac:dyDescent="0.25"/>
    <row r="32" ht="15" customHeight="1" spans="9:10" x14ac:dyDescent="0.25">
      <c r="I32" s="18" t="s">
        <v>46</v>
      </c>
      <c r="J32" s="32">
        <v>39</v>
      </c>
    </row>
    <row r="33" ht="15" customHeight="1" spans="9:10" x14ac:dyDescent="0.25">
      <c r="I33" s="18" t="s">
        <v>22</v>
      </c>
      <c r="J33" s="24" t="str" cm="1">
        <f t="array" ref="J33">IF(IF(ISERROR(G1)+ISERROR($J$32)=2,ERROR.TYPE(G1)=ERROR.TYPE($J$32),IF(ISERROR(G1)+ISERROR($J$32)=1,FALSE,IF(ISNUMBER(G1)*ISNUMBER($J$32)=1,ABS(G1-$J$32)&lt;=1E-9*(1+ABS($J$32)),EXACT(G1&amp;"",$J$32&amp;"")))),"Klopt","Wijkt af")</f>
        <v>Klopt</v>
      </c>
    </row>
  </sheetData>
  <mergeCells count="5">
    <mergeCell ref="I1:J2"/>
    <mergeCell ref="I3:J8"/>
    <mergeCell ref="I12:J20"/>
    <mergeCell ref="I22:J29"/>
    <mergeCell ref="I30:J30"/>
  </mergeCells>
  <conditionalFormatting sqref="J33">
    <cfRule type="expression" dxfId="3" priority="1">
      <formula>J33&lt;&gt;"Klopt"</formula>
    </cfRule>
  </conditionalFormatting>
  <pageMargins left="0.5" right="0.5" top="0.6" bottom="0.6" header="0.3" footer="0.3"/>
  <pageSetup paperSize="9" orientation="landscape" scale="8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DAGEN: Voorbeeldwerkmap van DivZero</dc:title>
  <dc:subject>Telt de kalenderdagen van een begindatum tot een einddatum, en geeft een negatief getal als het einde vóór het begin ligt.</dc:subject>
  <dc:description/>
  <dc:language>nl-NL</dc:language>
  <cp:keywords/>
  <cp:category/>
  <cp:lastModifiedBy>DivZero</cp:lastModifiedBy>
  <dcterms:created xsi:type="dcterms:W3CDTF">2026-10-23T15:24:04Z</dcterms:created>
  <dcterms:modified xsi:type="dcterms:W3CDTF">2026-10-23T15:24:04Z</dcterms:modified>
</cp:coreProperties>
</file>