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'Beginner'!$A$1:$H$15</definedName>
    <definedName name="_xlnm.Print_Area" localSheetId="2">'Halfgevorderd'!$A$1:$J$21</definedName>
    <definedName name="_xlnm.Print_Area" localSheetId="3">'Gevorderd'!$A$1:$J$20</definedName>
    <definedName name="_xlnm.Print_Area" localSheetId="4">'Expert'!$A$1:$J$28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<sst xmlns="http://schemas.openxmlformats.org/spreadsheetml/2006/main" count="124" uniqueCount="98">
  <si>
    <t>DATUMVERSCHIL (Engels: DATEDIF)</t>
  </si>
  <si>
    <t>Voorbeeldwerkmap van DivZero</t>
  </si>
  <si>
    <t>Wat ze doet</t>
  </si>
  <si>
    <t>Telt de volledige jaren, maanden of dagen tussen twee datums, bijvoorbeeld de leeftijd van een activum of het aantal maanden dat een vordering openstaat.</t>
  </si>
  <si>
    <t>Pagina op de site</t>
  </si>
  <si>
    <t>https://divzero.app/nl/functies/datumverschil/</t>
  </si>
  <si>
    <t>De voorbeelden in dit bestand</t>
  </si>
  <si>
    <t>Beginner</t>
  </si>
  <si>
    <t>Leeftijd van vaste activa in volledige jaren</t>
  </si>
  <si>
    <t>Halfgevorderd</t>
  </si>
  <si>
    <t>De ouderdom van openstaande facturen in volledige maanden bepalen, met een controle op datums na jaareinde</t>
  </si>
  <si>
    <t>Gevorderd</t>
  </si>
  <si>
    <t>Resterende looptijd van leasecontracten in jaren en maanden</t>
  </si>
  <si>
    <t>Expert</t>
  </si>
  <si>
    <t>Ouderdom in maanden en resterende dagen, zonder de eenheid "MD"</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</si>
  <si>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</si>
  <si>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</si>
  <si>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</si>
  <si>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</si>
  <si>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</si>
  <si>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</si>
  <si>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</si>
  <si>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</si>
  <si>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</si>
  <si>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</si>
  <si>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</si>
  <si>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</si>
  <si>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</si>
  <si>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</si>
  <si>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</si>
  <si>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Activum</t>
  </si>
  <si>
    <t>Omschrijving</t>
  </si>
  <si>
    <t>Aankoopdatum</t>
  </si>
  <si>
    <t>Jaareinde</t>
  </si>
  <si>
    <t>Volledige jaren</t>
  </si>
  <si>
    <t>Beginner: Leeftijd van vaste activa in volledige jaren</t>
  </si>
  <si>
    <t>FA-0107</t>
  </si>
  <si>
    <t>Bestelbus</t>
  </si>
  <si>
    <t>In de activastaat van Veldhuis Installatie BV wil je van elk activum de leeftijd in volledige jaren per jaareinde 31 december 2025, om te vergelijken met de afschrijvingstermijn. De staat heeft de aankoopdatum en het jaareinde in twee kolommen.</t>
  </si>
  <si>
    <t>FA-0108</t>
  </si>
  <si>
    <t>Lasmachine</t>
  </si>
  <si>
    <t>FA-0109</t>
  </si>
  <si>
    <t>Laptops</t>
  </si>
  <si>
    <t>FA-0110</t>
  </si>
  <si>
    <t>Heftruck</t>
  </si>
  <si>
    <t>Formulecel</t>
  </si>
  <si>
    <t>E2</t>
  </si>
  <si>
    <t>Formule in Nederlandse Excel (puntkomma)</t>
  </si>
  <si>
    <t>=DATUMVERSCHIL(C2; D2; "J")</t>
  </si>
  <si>
    <t>Formule met Engelse functienamen (komma)</t>
  </si>
  <si>
    <t>=DATEDIF(C2, D2, "J")</t>
  </si>
  <si>
    <t>Gewone tekst. De formule in de cel zelf volgt de scheidingstekens van jouw Excel.</t>
  </si>
  <si>
    <t>Verwacht resultaat</t>
  </si>
  <si>
    <t>Factuurnr.</t>
  </si>
  <si>
    <t>Factuurdatum</t>
  </si>
  <si>
    <t>Openstaand</t>
  </si>
  <si>
    <t>Ouderdom in maanden</t>
  </si>
  <si>
    <t>Balansdatum</t>
  </si>
  <si>
    <t>Halfgevorderd: De ouderdom van openstaande facturen in volledige maanden bepalen, met een controle op datums na jaareinde</t>
  </si>
  <si>
    <t>F-25-0731</t>
  </si>
  <si>
    <t>F-25-0802</t>
  </si>
  <si>
    <t>F-25-0690</t>
  </si>
  <si>
    <t>Voor de ouderdomsanalyse van de debiteuren heb je de leeftijd van elke openstaande factuur nodig in volledige maanden per balansdatum 31 december 2025. Eén factuur in de lijst heeft datum 5 januari 2026. DATUMVERSCHIL zou daarvoor #GETAL! geven, maar juist die factuur is de afgrenzingsuitzondering die je wilt opvolgen, dus het werkblad moet dat in woorden zeggen.</t>
  </si>
  <si>
    <t>F-26-0004</t>
  </si>
  <si>
    <t>F-25-0455</t>
  </si>
  <si>
    <t>D2</t>
  </si>
  <si>
    <t xml:space="preserve">=ALS(B2 &gt; $G$1; "Datum na balansdatum"; DATUMVERSCHIL(B2;
  $G$1; "M"))</t>
  </si>
  <si>
    <t xml:space="preserve">=IF(B2 &gt; $G$1, "Datum na balansdatum", DATEDIF(B2, $G$1,
  "M"))</t>
  </si>
  <si>
    <t>Contract</t>
  </si>
  <si>
    <t>Einddatum</t>
  </si>
  <si>
    <t>Resterende looptijd</t>
  </si>
  <si>
    <t>Gevorderd: Resterende looptijd van leasecontracten in jaren en maanden</t>
  </si>
  <si>
    <t>L-01</t>
  </si>
  <si>
    <t>Huur bedrijfshal</t>
  </si>
  <si>
    <t>L-02</t>
  </si>
  <si>
    <t>Huur kantoor</t>
  </si>
  <si>
    <t>Voor de toelichting op de leaseverplichtingen heb je de resterende looptijd van elk leasecontract nodig per balansdatum 31 december 2025, uitgedrukt in jaren en maanden. De contractenlijst bevat alleen de einddatum. De balansdatum is de laatste dag van een maand, en daardoor is het tellen van maanden lastiger dan het lijkt.</t>
  </si>
  <si>
    <t>L-03</t>
  </si>
  <si>
    <t>Leaseauto's</t>
  </si>
  <si>
    <t>L-04</t>
  </si>
  <si>
    <t>Kopieermachine</t>
  </si>
  <si>
    <t>L-05</t>
  </si>
  <si>
    <t>Parkeerplaatsen</t>
  </si>
  <si>
    <t xml:space="preserve">=DATUMVERSCHIL($G$1; C2;
  "J") &amp; " jr " &amp; (DATUMVERSCHIL($G$1; C2;
    "M") - 12 * DATUMVERSCHIL($G$1; C2; "J")) &amp; " mnd"</t>
  </si>
  <si>
    <t xml:space="preserve">=DATEDIF($G$1, C2, "J") &amp; " jr " &amp; (DATEDIF($G$1, C2,
  "M") - 12 * DATEDIF($G$1, C2, "J")) &amp; " mnd"</t>
  </si>
  <si>
    <t>2 jr 6 mnd</t>
  </si>
  <si>
    <t>Leeftijd</t>
  </si>
  <si>
    <t>Peildatum</t>
  </si>
  <si>
    <t>Expert: Ouderdom in maanden en resterende dagen, zonder de eenheid "MD"</t>
  </si>
  <si>
    <t>F-25-0844</t>
  </si>
  <si>
    <t>F-25-0912</t>
  </si>
  <si>
    <t>De ouderdomslijst voor een debiteurenbespreking op 15 januari 2026 moet per factuur laten zien hoe oud die is in volledige maanden plus de resterende dagen, bijvoorbeeld 4 maanden en 15 dagen. De gebruikelijke route is twee keer DATUMVERSCHIL, één keer met "M" en één keer met "MD", maar Microsoft waarschuwt dat "MD" negatieve of verkeerde getallen kan geven. Je hebt een versie nodig die je bij een beoordeling kunt verdedigen.</t>
  </si>
  <si>
    <t>F-25-0951</t>
  </si>
  <si>
    <t>F-25-0377</t>
  </si>
  <si>
    <t>F-25-0502</t>
  </si>
  <si>
    <t xml:space="preserve">=LET(
  vanaf; B2;
  tot; $G$1;
  geheleStappen; DATUMVERSCHIL(vanaf; tot; "M");
  overschot; tot - ZELFDE.DAG(vanaf; geheleStappen);
  geheleStappen &amp; " mnd " &amp; overschot &amp; " d"
)</t>
  </si>
  <si>
    <t xml:space="preserve">=LET(
  since, B2,
  until, $G$1,
  whole, DATEDIF(since, until, "M"),
  rest, until - EDATE(since, whole),
  whole &amp; " mnd " &amp; rest &amp; " d"
)</t>
  </si>
  <si>
    <t>4 mnd 15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</si>
</sst>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datumversch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3" width="15" customWidth="1"/>
    <col min="4" max="4" width="14" customWidth="1"/>
    <col min="5" max="5" width="17" customWidth="1"/>
    <col min="6" max="6" width="3" customWidth="1"/>
    <col min="7" max="7" width="20" customWidth="1"/>
    <col min="8" max="8" width="48" customWidth="1"/>
  </cols>
  <sheetData>
    <row r="1" ht="21" customHeight="1" spans="1:8" x14ac:dyDescent="0.25">
      <c r="A1" s="11" t="s">
        <v>30</v>
      </c>
      <c r="B1" s="11" t="s">
        <v>31</v>
      </c>
      <c r="C1" s="11" t="s">
        <v>32</v>
      </c>
      <c r="D1" s="11" t="s">
        <v>33</v>
      </c>
      <c r="E1" s="12" t="s">
        <v>34</v>
      </c>
      <c r="G1" s="13" t="s">
        <v>35</v>
      </c>
      <c r="H1"/>
    </row>
    <row r="2" ht="15" customHeight="1" spans="1:8" x14ac:dyDescent="0.25">
      <c r="A2" s="14" t="s">
        <v>36</v>
      </c>
      <c r="B2" s="14" t="s">
        <v>37</v>
      </c>
      <c r="C2" s="15">
        <v>44270</v>
      </c>
      <c r="D2" s="15">
        <v>46022</v>
      </c>
      <c r="E2" s="16" cm="1">
        <f t="array" ref="E2">DATEDIF(C2, D2, "J")</f>
        <v>4</v>
      </c>
      <c r="G2" s="17" t="s">
        <v>38</v>
      </c>
      <c r="H2"/>
    </row>
    <row r="3" ht="15" customHeight="1" spans="1:8" x14ac:dyDescent="0.25">
      <c r="A3" s="14" t="s">
        <v>39</v>
      </c>
      <c r="B3" s="14" t="s">
        <v>40</v>
      </c>
      <c r="C3" s="15">
        <v>45260</v>
      </c>
      <c r="D3" s="15">
        <v>46022</v>
      </c>
      <c r="G3"/>
      <c r="H3"/>
    </row>
    <row r="4" ht="15" customHeight="1" spans="1:8" x14ac:dyDescent="0.25">
      <c r="A4" s="14" t="s">
        <v>41</v>
      </c>
      <c r="B4" s="14" t="s">
        <v>42</v>
      </c>
      <c r="C4" s="15">
        <v>45698</v>
      </c>
      <c r="D4" s="15">
        <v>46022</v>
      </c>
      <c r="G4"/>
      <c r="H4"/>
    </row>
    <row r="5" ht="15" customHeight="1" spans="1:8" x14ac:dyDescent="0.25">
      <c r="A5" s="14" t="s">
        <v>43</v>
      </c>
      <c r="B5" s="14" t="s">
        <v>44</v>
      </c>
      <c r="C5" s="15">
        <v>43830</v>
      </c>
      <c r="D5" s="15">
        <v>46022</v>
      </c>
      <c r="G5"/>
      <c r="H5"/>
    </row>
    <row r="6" ht="15" customHeight="1" x14ac:dyDescent="0.25"/>
    <row r="7" ht="15" customHeight="1" spans="7:8" x14ac:dyDescent="0.25">
      <c r="G7" s="18" t="s">
        <v>45</v>
      </c>
      <c r="H7" s="19" t="s">
        <v>46</v>
      </c>
    </row>
    <row r="8" ht="15" customHeight="1" spans="7:7" x14ac:dyDescent="0.25">
      <c r="G8" s="18" t="s">
        <v>47</v>
      </c>
    </row>
    <row r="9" ht="15" customHeight="1" spans="7:8" x14ac:dyDescent="0.25">
      <c r="G9" s="20" t="s">
        <v>48</v>
      </c>
      <c r="H9" s="21"/>
    </row>
    <row r="10" ht="15" customHeight="1" spans="7:7" x14ac:dyDescent="0.25">
      <c r="G10" s="18" t="s">
        <v>49</v>
      </c>
    </row>
    <row r="11" ht="15" customHeight="1" spans="7:8" x14ac:dyDescent="0.25">
      <c r="G11" s="20" t="s">
        <v>50</v>
      </c>
      <c r="H11" s="21"/>
    </row>
    <row r="12" ht="15" customHeight="1" spans="7:8" x14ac:dyDescent="0.25">
      <c r="G12" s="22" t="s">
        <v>51</v>
      </c>
      <c r="H12"/>
    </row>
    <row r="13" ht="15" customHeight="1" x14ac:dyDescent="0.25"/>
    <row r="14" ht="15" customHeight="1" spans="7:8" x14ac:dyDescent="0.25">
      <c r="G14" s="18" t="s">
        <v>52</v>
      </c>
      <c r="H14" s="23">
        <v>4</v>
      </c>
    </row>
    <row r="15" ht="15" customHeight="1" spans="7:8" x14ac:dyDescent="0.25">
      <c r="G15" s="18" t="s">
        <v>22</v>
      </c>
      <c r="H15" s="24"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0" priority="1">
      <formula>H15&lt;&gt;"Klopt"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1"/>
  <sheetViews>
    <sheetView workbookViewId="0" zoomScale="100">
      <selection activeCell="D2" sqref="D2"/>
    </sheetView>
  </sheetViews>
  <sheetFormatPr defaultRowHeight="15" outlineLevelRow="0" outlineLevelCol="0" x14ac:dyDescent="55"/>
  <cols>
    <col min="1" max="1" width="13" customWidth="1"/>
    <col min="2" max="2" width="15" customWidth="1"/>
    <col min="3" max="3" width="13" customWidth="1"/>
    <col min="4" max="4" width="21" customWidth="1"/>
    <col min="6" max="6" width="13" customWidth="1"/>
    <col min="7" max="7" width="14" customWidth="1"/>
    <col min="8" max="8" width="3" customWidth="1"/>
    <col min="9" max="9" width="20" customWidth="1"/>
    <col min="10" max="10" width="48" customWidth="1"/>
  </cols>
  <sheetData>
    <row r="1" ht="18" customHeight="1" spans="1:10" x14ac:dyDescent="0.25">
      <c r="A1" s="11" t="s">
        <v>53</v>
      </c>
      <c r="B1" s="11" t="s">
        <v>54</v>
      </c>
      <c r="C1" s="25" t="s">
        <v>55</v>
      </c>
      <c r="D1" s="12" t="s">
        <v>56</v>
      </c>
      <c r="F1" s="12" t="s">
        <v>57</v>
      </c>
      <c r="G1" s="26">
        <v>46022</v>
      </c>
      <c r="I1" s="13" t="s">
        <v>58</v>
      </c>
      <c r="J1"/>
    </row>
    <row r="2" ht="18" customHeight="1" spans="1:10" x14ac:dyDescent="0.25">
      <c r="A2" s="14" t="s">
        <v>59</v>
      </c>
      <c r="B2" s="15">
        <v>45889</v>
      </c>
      <c r="C2" s="27">
        <v>12100</v>
      </c>
      <c r="D2" s="16" cm="1">
        <f t="array" ref="D2">IF(B2 &gt; $G$1, "Datum na balansdatum", DATEDIF(B2, $G$1, "M"))</f>
        <v>4</v>
      </c>
      <c r="I2"/>
      <c r="J2"/>
    </row>
    <row r="3" ht="18" customHeight="1" spans="1:10" x14ac:dyDescent="0.25">
      <c r="A3" s="14" t="s">
        <v>60</v>
      </c>
      <c r="B3" s="15">
        <v>45961</v>
      </c>
      <c r="C3" s="27">
        <v>4235.5</v>
      </c>
      <c r="I3"/>
      <c r="J3"/>
    </row>
    <row r="4" ht="15" customHeight="1" spans="1:10" x14ac:dyDescent="0.25">
      <c r="A4" s="14" t="s">
        <v>61</v>
      </c>
      <c r="B4" s="15">
        <v>45838</v>
      </c>
      <c r="C4" s="27">
        <v>8750</v>
      </c>
      <c r="I4" s="17" t="s">
        <v>62</v>
      </c>
      <c r="J4"/>
    </row>
    <row r="5" ht="15" customHeight="1" spans="1:10" x14ac:dyDescent="0.25">
      <c r="A5" s="14" t="s">
        <v>63</v>
      </c>
      <c r="B5" s="15">
        <v>46027</v>
      </c>
      <c r="C5" s="27">
        <v>3025</v>
      </c>
      <c r="I5"/>
      <c r="J5"/>
    </row>
    <row r="6" ht="15" customHeight="1" spans="1:10" x14ac:dyDescent="0.25">
      <c r="A6" s="14" t="s">
        <v>64</v>
      </c>
      <c r="B6" s="15">
        <v>45730</v>
      </c>
      <c r="C6" s="27">
        <v>15640.25</v>
      </c>
      <c r="I6"/>
      <c r="J6"/>
    </row>
    <row r="7" ht="15" customHeight="1" spans="9:10" x14ac:dyDescent="0.25">
      <c r="I7"/>
      <c r="J7"/>
    </row>
    <row r="8" ht="15" customHeight="1" spans="9:10" x14ac:dyDescent="0.25">
      <c r="I8"/>
      <c r="J8"/>
    </row>
    <row r="9" ht="15" customHeight="1" spans="9:10" x14ac:dyDescent="0.25">
      <c r="I9"/>
      <c r="J9"/>
    </row>
    <row r="10" ht="15" customHeight="1" x14ac:dyDescent="0.25"/>
    <row r="11" ht="15" customHeight="1" spans="9:10" x14ac:dyDescent="0.25">
      <c r="I11" s="18" t="s">
        <v>45</v>
      </c>
      <c r="J11" s="19" t="s">
        <v>65</v>
      </c>
    </row>
    <row r="12" ht="15" customHeight="1" spans="9:9" x14ac:dyDescent="0.25">
      <c r="I12" s="18" t="s">
        <v>47</v>
      </c>
    </row>
    <row r="13" ht="15" customHeight="1" spans="9:10" x14ac:dyDescent="0.25">
      <c r="I13" s="20" t="s">
        <v>66</v>
      </c>
      <c r="J13" s="21"/>
    </row>
    <row r="14" ht="15" customHeight="1" spans="9:10" x14ac:dyDescent="0.25">
      <c r="I14" s="21"/>
      <c r="J14" s="21"/>
    </row>
    <row r="15" ht="15" customHeight="1" spans="9:9" x14ac:dyDescent="0.25">
      <c r="I15" s="18" t="s">
        <v>49</v>
      </c>
    </row>
    <row r="16" ht="15" customHeight="1" spans="9:10" x14ac:dyDescent="0.25">
      <c r="I16" s="20" t="s">
        <v>67</v>
      </c>
      <c r="J16" s="21"/>
    </row>
    <row r="17" ht="15" customHeight="1" spans="9:10" x14ac:dyDescent="0.25">
      <c r="I17" s="21"/>
      <c r="J17" s="21"/>
    </row>
    <row r="18" ht="15" customHeight="1" spans="9:10" x14ac:dyDescent="0.25">
      <c r="I18" s="22" t="s">
        <v>51</v>
      </c>
      <c r="J18"/>
    </row>
    <row r="19" ht="15" customHeight="1" x14ac:dyDescent="0.25"/>
    <row r="20" ht="15" customHeight="1" spans="9:10" x14ac:dyDescent="0.25">
      <c r="I20" s="18" t="s">
        <v>52</v>
      </c>
      <c r="J20" s="23">
        <v>4</v>
      </c>
    </row>
    <row r="21" ht="15" customHeight="1" spans="9:10" x14ac:dyDescent="0.25">
      <c r="I21" s="18" t="s">
        <v>22</v>
      </c>
      <c r="J21" s="24" t="str" cm="1">
        <f t="array" ref="J21">IF(IF(ISERROR(D2)+ISERROR($J$20)=2,ERROR.TYPE(D2)=ERROR.TYPE($J$20),IF(ISERROR(D2)+ISERROR($J$20)=1,FALSE,IF(ISNUMBER(D2)*ISNUMBER($J$20)=1,ABS(D2-$J$20)&lt;=1E-9*(1+ABS($J$20)),EXACT(D2&amp;"",$J$20&amp;"")))),"Klopt","Wijkt af")</f>
        <v>Klopt</v>
      </c>
    </row>
  </sheetData>
  <mergeCells count="5">
    <mergeCell ref="I1:J3"/>
    <mergeCell ref="I4:J9"/>
    <mergeCell ref="I13:J14"/>
    <mergeCell ref="I16:J17"/>
    <mergeCell ref="I18:J18"/>
  </mergeCells>
  <conditionalFormatting sqref="J21">
    <cfRule type="expression" dxfId="1" priority="1">
      <formula>J21&lt;&gt;"Klopt"</formula>
    </cfRule>
  </conditionalFormatting>
  <pageMargins left="0.5" right="0.5" top="0.6" bottom="0.6" header="0.3" footer="0.3"/>
  <pageSetup paperSize="9" orientation="landscape" scale="81"/>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D2" sqref="D2"/>
    </sheetView>
  </sheetViews>
  <sheetFormatPr defaultRowHeight="15" outlineLevelRow="0" outlineLevelCol="0" x14ac:dyDescent="55"/>
  <cols>
    <col min="1" max="1" width="11" customWidth="1"/>
    <col min="2" max="2" width="18" customWidth="1"/>
    <col min="3" max="3" width="14" customWidth="1"/>
    <col min="4" max="4" width="21" customWidth="1"/>
    <col min="6" max="6" width="13" customWidth="1"/>
    <col min="7" max="7" width="14" customWidth="1"/>
    <col min="8" max="8" width="3" customWidth="1"/>
    <col min="9" max="9" width="20" customWidth="1"/>
    <col min="10" max="10" width="48" customWidth="1"/>
  </cols>
  <sheetData>
    <row r="1" ht="18" customHeight="1" spans="1:10" x14ac:dyDescent="0.25">
      <c r="A1" s="11" t="s">
        <v>68</v>
      </c>
      <c r="B1" s="11" t="s">
        <v>31</v>
      </c>
      <c r="C1" s="11" t="s">
        <v>69</v>
      </c>
      <c r="D1" s="12" t="s">
        <v>70</v>
      </c>
      <c r="F1" s="12" t="s">
        <v>57</v>
      </c>
      <c r="G1" s="26">
        <v>46022</v>
      </c>
      <c r="I1" s="13" t="s">
        <v>71</v>
      </c>
      <c r="J1"/>
    </row>
    <row r="2" ht="18" customHeight="1" spans="1:10" x14ac:dyDescent="0.25">
      <c r="A2" s="14" t="s">
        <v>72</v>
      </c>
      <c r="B2" s="14" t="s">
        <v>73</v>
      </c>
      <c r="C2" s="15">
        <v>46949</v>
      </c>
      <c r="D2" s="16" t="str" cm="1">
        <f t="array" ref="D2">DATEDIF($G$1, C2, "J") &amp; " jr " &amp; (DATEDIF($G$1, C2, "M") - 12 * DATEDIF($G$1, C2, "J")) &amp; " mnd"</f>
        <v>2 jr 6 mnd</v>
      </c>
      <c r="I2"/>
      <c r="J2"/>
    </row>
    <row r="3" ht="15" customHeight="1" spans="1:10" x14ac:dyDescent="0.25">
      <c r="A3" s="14" t="s">
        <v>74</v>
      </c>
      <c r="B3" s="14" t="s">
        <v>75</v>
      </c>
      <c r="C3" s="15">
        <v>46446</v>
      </c>
      <c r="I3" s="17" t="s">
        <v>76</v>
      </c>
      <c r="J3"/>
    </row>
    <row r="4" ht="15" customHeight="1" spans="1:10" x14ac:dyDescent="0.25">
      <c r="A4" s="14" t="s">
        <v>77</v>
      </c>
      <c r="B4" s="14" t="s">
        <v>78</v>
      </c>
      <c r="C4" s="15">
        <v>46356</v>
      </c>
      <c r="I4"/>
      <c r="J4"/>
    </row>
    <row r="5" ht="15" customHeight="1" spans="1:10" x14ac:dyDescent="0.25">
      <c r="A5" s="14" t="s">
        <v>79</v>
      </c>
      <c r="B5" s="14" t="s">
        <v>80</v>
      </c>
      <c r="C5" s="15">
        <v>47848</v>
      </c>
      <c r="I5"/>
      <c r="J5"/>
    </row>
    <row r="6" ht="15" customHeight="1" spans="1:10" x14ac:dyDescent="0.25">
      <c r="A6" s="14" t="s">
        <v>81</v>
      </c>
      <c r="B6" s="14" t="s">
        <v>82</v>
      </c>
      <c r="C6" s="15">
        <v>46053</v>
      </c>
      <c r="I6"/>
      <c r="J6"/>
    </row>
    <row r="7" ht="15" customHeight="1" spans="9:10" x14ac:dyDescent="0.25">
      <c r="I7"/>
      <c r="J7"/>
    </row>
    <row r="8" ht="15" customHeight="1" x14ac:dyDescent="0.25"/>
    <row r="9" ht="15" customHeight="1" spans="9:10" x14ac:dyDescent="0.25">
      <c r="I9" s="18" t="s">
        <v>45</v>
      </c>
      <c r="J9" s="19" t="s">
        <v>65</v>
      </c>
    </row>
    <row r="10" ht="15" customHeight="1" spans="9:9" x14ac:dyDescent="0.25">
      <c r="I10" s="18" t="s">
        <v>47</v>
      </c>
    </row>
    <row r="11" ht="15" customHeight="1" spans="9:10" x14ac:dyDescent="0.25">
      <c r="I11" s="20" t="s">
        <v>83</v>
      </c>
      <c r="J11" s="21"/>
    </row>
    <row r="12" ht="15" customHeight="1" spans="9:10" x14ac:dyDescent="0.25">
      <c r="I12" s="21"/>
      <c r="J12" s="21"/>
    </row>
    <row r="13" ht="15" customHeight="1" spans="9:10" x14ac:dyDescent="0.25">
      <c r="I13" s="21"/>
      <c r="J13" s="21"/>
    </row>
    <row r="14" ht="15" customHeight="1" spans="9:9" x14ac:dyDescent="0.25">
      <c r="I14" s="18" t="s">
        <v>49</v>
      </c>
    </row>
    <row r="15" ht="15" customHeight="1" spans="9:10" x14ac:dyDescent="0.25">
      <c r="I15" s="20" t="s">
        <v>84</v>
      </c>
      <c r="J15" s="21"/>
    </row>
    <row r="16" ht="15" customHeight="1" spans="9:10" x14ac:dyDescent="0.25">
      <c r="I16" s="21"/>
      <c r="J16" s="21"/>
    </row>
    <row r="17" ht="15" customHeight="1" spans="9:10" x14ac:dyDescent="0.25">
      <c r="I17" s="22" t="s">
        <v>51</v>
      </c>
      <c r="J17"/>
    </row>
    <row r="18" ht="15" customHeight="1" x14ac:dyDescent="0.25"/>
    <row r="19" ht="15" customHeight="1" spans="9:10" x14ac:dyDescent="0.25">
      <c r="I19" s="18" t="s">
        <v>52</v>
      </c>
      <c r="J19" s="9" t="s">
        <v>85</v>
      </c>
    </row>
    <row r="20" ht="15" customHeight="1" spans="9:10" x14ac:dyDescent="0.25">
      <c r="I20" s="18" t="s">
        <v>22</v>
      </c>
      <c r="J20" s="24" t="str" cm="1">
        <f t="array" ref="J20">IF(IF(ISERROR(D2)+ISERROR($J$19)=2,ERROR.TYPE(D2)=ERROR.TYPE($J$19),IF(ISERROR(D2)+ISERROR($J$19)=1,FALSE,IF(ISNUMBER(D2)*ISNUMBER($J$19)=1,ABS(D2-$J$19)&lt;=1E-9*(1+ABS($J$19)),EXACT(D2&amp;"",$J$19&amp;"")))),"Klopt","Wijkt af")</f>
        <v>Klopt</v>
      </c>
    </row>
  </sheetData>
  <mergeCells count="5">
    <mergeCell ref="I1:J2"/>
    <mergeCell ref="I3:J7"/>
    <mergeCell ref="I11:J13"/>
    <mergeCell ref="I15:J16"/>
    <mergeCell ref="I17:J17"/>
  </mergeCells>
  <conditionalFormatting sqref="J20">
    <cfRule type="expression" dxfId="2" priority="1">
      <formula>J20&lt;&gt;"Klopt"</formula>
    </cfRule>
  </conditionalFormatting>
  <pageMargins left="0.5" right="0.5" top="0.6" bottom="0.6" header="0.3" footer="0.3"/>
  <pageSetup paperSize="9" orientation="landscape" scale="8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8"/>
  <sheetViews>
    <sheetView workbookViewId="0" zoomScale="100">
      <selection activeCell="D2" sqref="D2"/>
    </sheetView>
  </sheetViews>
  <sheetFormatPr defaultRowHeight="15" outlineLevelRow="0" outlineLevelCol="0" x14ac:dyDescent="55"/>
  <cols>
    <col min="1" max="1" width="13" customWidth="1"/>
    <col min="2" max="2" width="15" customWidth="1"/>
    <col min="3" max="3" width="13" customWidth="1"/>
    <col min="4" max="4" width="12" customWidth="1"/>
    <col min="6" max="6" width="11" customWidth="1"/>
    <col min="7" max="7" width="14" customWidth="1"/>
    <col min="8" max="8" width="3" customWidth="1"/>
    <col min="9" max="9" width="20" customWidth="1"/>
    <col min="10" max="10" width="48" customWidth="1"/>
  </cols>
  <sheetData>
    <row r="1" ht="18" customHeight="1" spans="1:10" x14ac:dyDescent="0.25">
      <c r="A1" s="11" t="s">
        <v>53</v>
      </c>
      <c r="B1" s="11" t="s">
        <v>54</v>
      </c>
      <c r="C1" s="25" t="s">
        <v>55</v>
      </c>
      <c r="D1" s="12" t="s">
        <v>86</v>
      </c>
      <c r="F1" s="12" t="s">
        <v>87</v>
      </c>
      <c r="G1" s="26">
        <v>46037</v>
      </c>
      <c r="I1" s="13" t="s">
        <v>88</v>
      </c>
      <c r="J1"/>
    </row>
    <row r="2" ht="18" customHeight="1" spans="1:10" x14ac:dyDescent="0.25">
      <c r="A2" s="14" t="s">
        <v>89</v>
      </c>
      <c r="B2" s="15">
        <v>45900</v>
      </c>
      <c r="C2" s="27">
        <v>18400</v>
      </c>
      <c r="D2" s="16" t="str" cm="1">
        <f t="array" ref="D2">_xlfn.LET(
  _xlpm.since, B2,
  _xlpm.until, $G$1,
  _xlpm.whole, DATEDIF(_xlpm.since, _xlpm.until, "M"),
  _xlpm.rest, _xlpm.until - EDATE(_xlpm.since, _xlpm.whole),
  _xlpm.whole &amp; " mnd " &amp; _xlpm.rest &amp; " d"
)</f>
        <v>4 mnd 15 d</v>
      </c>
      <c r="I2"/>
      <c r="J2"/>
    </row>
    <row r="3" ht="15" customHeight="1" spans="1:10" x14ac:dyDescent="0.25">
      <c r="A3" s="14" t="s">
        <v>90</v>
      </c>
      <c r="B3" s="15">
        <v>45981</v>
      </c>
      <c r="C3" s="27">
        <v>6300</v>
      </c>
      <c r="I3" s="17" t="s">
        <v>91</v>
      </c>
      <c r="J3"/>
    </row>
    <row r="4" ht="15" customHeight="1" spans="1:10" x14ac:dyDescent="0.25">
      <c r="A4" s="14" t="s">
        <v>92</v>
      </c>
      <c r="B4" s="15">
        <v>46006</v>
      </c>
      <c r="C4" s="27">
        <v>2750</v>
      </c>
      <c r="I4"/>
      <c r="J4"/>
    </row>
    <row r="5" ht="15" customHeight="1" spans="1:10" x14ac:dyDescent="0.25">
      <c r="A5" s="14" t="s">
        <v>93</v>
      </c>
      <c r="B5" s="15">
        <v>45716</v>
      </c>
      <c r="C5" s="27">
        <v>9100</v>
      </c>
      <c r="I5"/>
      <c r="J5"/>
    </row>
    <row r="6" ht="15" customHeight="1" spans="1:10" x14ac:dyDescent="0.25">
      <c r="A6" s="14" t="s">
        <v>94</v>
      </c>
      <c r="B6" s="15">
        <v>45808</v>
      </c>
      <c r="C6" s="27">
        <v>12500</v>
      </c>
      <c r="I6"/>
      <c r="J6"/>
    </row>
    <row r="7" ht="15" customHeight="1" spans="9:10" x14ac:dyDescent="0.25">
      <c r="I7"/>
      <c r="J7"/>
    </row>
    <row r="8" ht="15" customHeight="1" spans="9:10" x14ac:dyDescent="0.25">
      <c r="I8"/>
      <c r="J8"/>
    </row>
    <row r="9" ht="15" customHeight="1" x14ac:dyDescent="0.25"/>
    <row r="10" ht="15" customHeight="1" spans="9:10" x14ac:dyDescent="0.25">
      <c r="I10" s="18" t="s">
        <v>45</v>
      </c>
      <c r="J10" s="19" t="s">
        <v>65</v>
      </c>
    </row>
    <row r="11" ht="15" customHeight="1" spans="9:9" x14ac:dyDescent="0.25">
      <c r="I11" s="18" t="s">
        <v>47</v>
      </c>
    </row>
    <row r="12" ht="15" customHeight="1" spans="9:10" x14ac:dyDescent="0.25">
      <c r="I12" s="20" t="s">
        <v>95</v>
      </c>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9" x14ac:dyDescent="0.25">
      <c r="I18" s="18" t="s">
        <v>49</v>
      </c>
    </row>
    <row r="19" ht="15" customHeight="1" spans="9:10" x14ac:dyDescent="0.25">
      <c r="I19" s="20" t="s">
        <v>96</v>
      </c>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1"/>
      <c r="J24" s="21"/>
    </row>
    <row r="25" ht="15" customHeight="1" spans="9:10" x14ac:dyDescent="0.25">
      <c r="I25" s="22" t="s">
        <v>51</v>
      </c>
      <c r="J25"/>
    </row>
    <row r="26" ht="15" customHeight="1" x14ac:dyDescent="0.25"/>
    <row r="27" ht="15" customHeight="1" spans="9:10" x14ac:dyDescent="0.25">
      <c r="I27" s="18" t="s">
        <v>52</v>
      </c>
      <c r="J27" s="9" t="s">
        <v>97</v>
      </c>
    </row>
    <row r="28" ht="15" customHeight="1" spans="9:10" x14ac:dyDescent="0.25">
      <c r="I28" s="18" t="s">
        <v>22</v>
      </c>
      <c r="J28" s="24" t="str" cm="1">
        <f t="array" ref="J28">IF(IF(ISERROR(D2)+ISERROR($J$27)=2,ERROR.TYPE(D2)=ERROR.TYPE($J$27),IF(ISERROR(D2)+ISERROR($J$27)=1,FALSE,IF(ISNUMBER(D2)*ISNUMBER($J$27)=1,ABS(D2-$J$27)&lt;=1E-9*(1+ABS($J$27)),EXACT(D2&amp;"",$J$27&amp;"")))),"Klopt","Wijkt af")</f>
        <v>Klopt</v>
      </c>
    </row>
  </sheetData>
  <mergeCells count="5">
    <mergeCell ref="I1:J2"/>
    <mergeCell ref="I3:J8"/>
    <mergeCell ref="I12:J17"/>
    <mergeCell ref="I19:J24"/>
    <mergeCell ref="I25:J25"/>
  </mergeCells>
  <conditionalFormatting sqref="J28">
    <cfRule type="expression" dxfId="3" priority="1">
      <formula>J28&lt;&gt;"Klopt"</formula>
    </cfRule>
  </conditionalFormatting>
  <pageMargins left="0.5" right="0.5" top="0.6" bottom="0.6" header="0.3" footer="0.3"/>
  <pageSetup paperSize="9" orientation="landscape" scale="8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DATUMVERSCHIL: Voorbeeldwerkmap van DivZero</dc:title>
  <dc:subject>Telt de volledige jaren, maanden of dagen tussen twee datums, bijvoorbeeld de leeftijd van een activum of het aantal maanden dat een vordering openstaat.</dc:subject>
  <dc:description/>
  <dc:language>nl-NL</dc:language>
  <cp:keywords/>
  <cp:category/>
  <cp:lastModifiedBy>DivZero</cp:lastModifiedBy>
  <dcterms:created xsi:type="dcterms:W3CDTF">2026-10-23T15:24:04Z</dcterms:created>
  <dcterms:modified xsi:type="dcterms:W3CDTF">2026-10-23T15:24:04Z</dcterms:modified>
</cp:coreProperties>
</file>