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'Beginner'!$A$1:$I$16</definedName>
    <definedName name="_xlnm.Print_Area" localSheetId="2">'Halfgevorderd'!$A$1:$I$20</definedName>
    <definedName name="_xlnm.Print_Area" localSheetId="3">'Gevorderd'!$A$1:$I$19</definedName>
    <definedName name="_xlnm.Print_Area" localSheetId="4">'Expert'!$A$1:$N$39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<sst xmlns="http://schemas.openxmlformats.org/spreadsheetml/2006/main" count="160" uniqueCount="104">
  <si>
    <t>AANTALLEN.ALS (Engels: COUNTIFS)</t>
  </si>
  <si>
    <t>Voorbeeldwerkmap van DivZero</t>
  </si>
  <si>
    <t>Wat ze doet</t>
  </si>
  <si>
    <t>Telt de rijen waarin aan elke voorwaarde die je opgeeft is voldaan, waarbij elke voorwaarde op een eigen bereik wordt getest.</t>
  </si>
  <si>
    <t>Pagina op de site</t>
  </si>
  <si>
    <t>https://divzero.app/nl/functies/aantallen-als/</t>
  </si>
  <si>
    <t>De voorbeelden in dit bestand</t>
  </si>
  <si>
    <t>Beginner</t>
  </si>
  <si>
    <t>Handmatige boekingen op één omzetrekening</t>
  </si>
  <si>
    <t>Halfgevorderd</t>
  </si>
  <si>
    <t>Inkoopfacturen per bedragklasse zonder dubbeltelling</t>
  </si>
  <si>
    <t>Gevorderd</t>
  </si>
  <si>
    <t>Decemberboekingen in twee dagboeken voor de afgrenzingstest</t>
  </si>
  <si>
    <t>Expert</t>
  </si>
  <si>
    <t>Boekingspopulatie per dagboek en rekening in één overlopend raster</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</si>
  <si>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</si>
  <si>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</si>
  <si>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</si>
  <si>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</si>
  <si>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</si>
  <si>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</si>
  <si>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</si>
  <si>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</si>
  <si>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</si>
  <si>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</si>
  <si>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</si>
  <si>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</si>
  <si>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</si>
  <si>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</si>
  <si>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</si>
  <si>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</si>
  <si>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Dagboek</t>
  </si>
  <si>
    <t>Grootboekrekening</t>
  </si>
  <si>
    <t>MEM</t>
  </si>
  <si>
    <t>Beginner: Handmatige boekingen op één omzetrekening</t>
  </si>
  <si>
    <t>25-0401</t>
  </si>
  <si>
    <t>VRK</t>
  </si>
  <si>
    <t>Je test journaalposten in de XAF-auditfile van Veldhuis Installatie BV. Handmatige boekingen in het memoriaal (MEM) op omzetrekening 8000 hebben een hoger risico op doorbreking van beheersmaatregelen door de directie. Je wilt weten hoeveel regels aan beide voorwaarden voldoen: dagboek MEM en grootboekrekening 8000.</t>
  </si>
  <si>
    <t>25-0402</t>
  </si>
  <si>
    <t>Regels</t>
  </si>
  <si>
    <t>25-0403</t>
  </si>
  <si>
    <t>25-0404</t>
  </si>
  <si>
    <t>INK</t>
  </si>
  <si>
    <t>25-0405</t>
  </si>
  <si>
    <t>25-0406</t>
  </si>
  <si>
    <t>BNK</t>
  </si>
  <si>
    <t>25-0407</t>
  </si>
  <si>
    <t>Formulecel</t>
  </si>
  <si>
    <t>F3</t>
  </si>
  <si>
    <t>Formule in Nederlandse Excel (puntkomma)</t>
  </si>
  <si>
    <t>=AANTALLEN.ALS(B2:B8; F1; C2:C8; F2)</t>
  </si>
  <si>
    <t>Formule met Engelse functienamen (komma)</t>
  </si>
  <si>
    <t>=COUNTIFS(B2:B8, F1, C2:C8, F2)</t>
  </si>
  <si>
    <t>Gewone tekst. De formule in de cel zelf volgt de scheidingstekens van jouw Excel.</t>
  </si>
  <si>
    <t>Verwacht resultaat</t>
  </si>
  <si>
    <t>Factuurnummer</t>
  </si>
  <si>
    <t>Bedrag</t>
  </si>
  <si>
    <t>Vanaf</t>
  </si>
  <si>
    <t>Onder</t>
  </si>
  <si>
    <t>Facturen</t>
  </si>
  <si>
    <t>Halfgevorderd: Inkoopfacturen per bedragklasse zonder dubbeltelling</t>
  </si>
  <si>
    <t>F-2501</t>
  </si>
  <si>
    <t>F-2502</t>
  </si>
  <si>
    <t>Voor een selectie inkoopfacturen deel je de bedragen in klassen in: onder 500 (onder de grens waarbij je niet verder onderzoekt), 500 tot 5.000, en 5.000 tot 25.000 (tot de uitvoeringsmaterialiteit). Twee facturen vallen precies op een klassegrens, 500 en 5.000. De klassetellingen moeten samen het aantal facturen opleveren, dus elke grens hoort bij maar één klasse.</t>
  </si>
  <si>
    <t>F-2503</t>
  </si>
  <si>
    <t>F-2504</t>
  </si>
  <si>
    <t>F-2505</t>
  </si>
  <si>
    <t>F-2506</t>
  </si>
  <si>
    <t>F-2507</t>
  </si>
  <si>
    <t>F-2508</t>
  </si>
  <si>
    <t>=AANTALLEN.ALS($B$2:$B$9; "&gt;=" &amp; D3; $B$2:$B$9; "&lt;" &amp; E3)</t>
  </si>
  <si>
    <t>=COUNTIFS($B$2:$B$9, "&gt;=" &amp; D3, $B$2:$B$9, "&lt;" &amp; E3)</t>
  </si>
  <si>
    <t>Gegevens: De formule staat in F2 en is doorgekopieerd naar F4. De uitleg volgt de kopie in F3.</t>
  </si>
  <si>
    <t>Datum</t>
  </si>
  <si>
    <t>Maand</t>
  </si>
  <si>
    <t>Gevorderd: Decemberboekingen in twee dagboeken voor de afgrenzingstest</t>
  </si>
  <si>
    <t>25-1101</t>
  </si>
  <si>
    <t>Dagboek 1</t>
  </si>
  <si>
    <t>25-1202</t>
  </si>
  <si>
    <t>Dagboek 2</t>
  </si>
  <si>
    <t>Voor de afgrenzingstest per balansdatum 31 december 2025 wil je één getal: de regels die in december 2025 zijn geboekt in het verkoopdagboek (VRK) en het memoriaal (MEM) samen. De auditfile bevat ook regels uit november, januari en andere dagboeken. AANTALLEN.ALS combineert voorwaarden met EN, dus 'VRK of MEM' vraagt een andere opbouw.</t>
  </si>
  <si>
    <t>25-1203</t>
  </si>
  <si>
    <t>25-1204</t>
  </si>
  <si>
    <t>25-1205</t>
  </si>
  <si>
    <t>25-1206</t>
  </si>
  <si>
    <t>26-0001</t>
  </si>
  <si>
    <t>25-1207</t>
  </si>
  <si>
    <t>F4</t>
  </si>
  <si>
    <t xml:space="preserve">=SOM(AANTALLEN.ALS(B2:B9; "&gt;=" &amp; F1; B2:B9;
  "&lt;=" &amp; LAATSTE.DAG(F1; 0); C2:C9; F2:F3))</t>
  </si>
  <si>
    <t xml:space="preserve">=SUM(COUNTIFS(B2:B9, "&gt;=" &amp; F1, B2:B9, "&lt;=" &amp; EOMONTH(F1,
  0), C2:C9, F2:F3))</t>
  </si>
  <si>
    <t>Expert: Boekingspopulatie per dagboek en rekening in één overlopend raster</t>
  </si>
  <si>
    <t>25-0114</t>
  </si>
  <si>
    <t>Tot en met</t>
  </si>
  <si>
    <t>25-0233</t>
  </si>
  <si>
    <t>Voor de journaalposttest wil je een overzicht van de populatie over boekjaar 2025: per dagboek hoeveel regels zijn geboekt op omzetrekening 8000, huisvestingskosten 4500 en personeelskosten 4000. In plaats van negen losse formules vult één AANTALLEN.ALS het hele raster. De jaargrenzen staan in invoercellen, en een regel die op 31 december is geboekt, moet meetellen.</t>
  </si>
  <si>
    <t>25-0310</t>
  </si>
  <si>
    <t>25-0521</t>
  </si>
  <si>
    <t>25-0987</t>
  </si>
  <si>
    <t>25-1288</t>
  </si>
  <si>
    <t>26-0002</t>
  </si>
  <si>
    <t>24-1190</t>
  </si>
  <si>
    <t>G5:I7</t>
  </si>
  <si>
    <t xml:space="preserve">=LET(
  journaals; F5:F7;
  rekeningen; G4:I4;
  datumVan; G1;
  datumTot; G2;
  AANTALLEN.ALS(
    B2:B9; journaals;
    C2:C9; rekeningen;
    D2:D9; "&gt;=" &amp; datumVan;
    D2:D9; "&lt;=" &amp; datumTot
  )
)</t>
  </si>
  <si>
    <t xml:space="preserve">=LET(
  journals, F5:F7,
  accounts, G4:I4,
  dateFrom, G1,
  dateTo, G2,
  COUNTIFS(
    B2:B9, journals,
    C2:C9, accounts,
    D2:D9, "&gt;=" &amp; dateFrom,
    D2:D9, "&lt;=" &amp; dateTo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</si>
</sst>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0" fontId="4" fillId="0" borderId="0" xfId="0" applyFont="1" applyAlignment="1">
      <alignment horizontal="left" vertical="top" wrapText="1"/>
    </xf>
    <xf numFmtId="0" fontId="4" fillId="3" borderId="2"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164" fontId="4" fillId="0" borderId="1" xfId="0" applyNumberFormat="1" applyFont="1" applyBorder="1"/>
    <xf numFmtId="165" fontId="4" fillId="2" borderId="1" xfId="0" applyNumberFormat="1" applyFont="1" applyFill="1" applyBorder="1"/>
    <xf numFmtId="165" fontId="4" fillId="0" borderId="1" xfId="0" applyNumberFormat="1" applyFont="1" applyBorder="1"/>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antallen-a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6"/>
  <sheetViews>
    <sheetView workbookViewId="0" zoomScale="100">
      <selection activeCell="F3" sqref="F3"/>
    </sheetView>
  </sheetViews>
  <sheetFormatPr defaultRowHeight="15" outlineLevelRow="0" outlineLevelCol="0" x14ac:dyDescent="55"/>
  <cols>
    <col min="1" max="1" width="11" customWidth="1"/>
    <col min="2" max="2" width="10" customWidth="1"/>
    <col min="3" max="3" width="20" customWidth="1"/>
    <col min="5" max="5" width="19" customWidth="1"/>
    <col min="6" max="6" width="10" customWidth="1"/>
    <col min="7" max="7" width="3" customWidth="1"/>
    <col min="8" max="8" width="20" customWidth="1"/>
    <col min="9" max="9" width="48" customWidth="1"/>
  </cols>
  <sheetData>
    <row r="1" ht="21" customHeight="1" spans="1:9" x14ac:dyDescent="0.25">
      <c r="A1" s="11" t="s">
        <v>30</v>
      </c>
      <c r="B1" s="11" t="s">
        <v>31</v>
      </c>
      <c r="C1" s="12" t="s">
        <v>32</v>
      </c>
      <c r="E1" s="13" t="s">
        <v>31</v>
      </c>
      <c r="F1" s="14" t="s">
        <v>33</v>
      </c>
      <c r="H1" s="15" t="s">
        <v>34</v>
      </c>
      <c r="I1"/>
    </row>
    <row r="2" ht="15" customHeight="1" spans="1:9" x14ac:dyDescent="0.25">
      <c r="A2" s="16" t="s">
        <v>35</v>
      </c>
      <c r="B2" s="16" t="s">
        <v>36</v>
      </c>
      <c r="C2" s="16">
        <v>8000</v>
      </c>
      <c r="E2" s="13" t="s">
        <v>32</v>
      </c>
      <c r="F2" s="14">
        <v>8000</v>
      </c>
      <c r="H2" s="17" t="s">
        <v>37</v>
      </c>
      <c r="I2"/>
    </row>
    <row r="3" ht="15" customHeight="1" spans="1:9" x14ac:dyDescent="0.25">
      <c r="A3" s="16" t="s">
        <v>38</v>
      </c>
      <c r="B3" s="16" t="s">
        <v>33</v>
      </c>
      <c r="C3" s="16">
        <v>8000</v>
      </c>
      <c r="E3" s="13" t="s">
        <v>39</v>
      </c>
      <c r="F3" s="18" cm="1">
        <f t="array" ref="F3">COUNTIFS(B2:B8, F1, C2:C8, F2)</f>
        <v>3</v>
      </c>
      <c r="H3"/>
      <c r="I3"/>
    </row>
    <row r="4" ht="15" customHeight="1" spans="1:9" x14ac:dyDescent="0.25">
      <c r="A4" s="16" t="s">
        <v>40</v>
      </c>
      <c r="B4" s="16" t="s">
        <v>33</v>
      </c>
      <c r="C4" s="16">
        <v>4000</v>
      </c>
      <c r="H4"/>
      <c r="I4"/>
    </row>
    <row r="5" ht="15" customHeight="1" spans="1:9" x14ac:dyDescent="0.25">
      <c r="A5" s="16" t="s">
        <v>41</v>
      </c>
      <c r="B5" s="16" t="s">
        <v>42</v>
      </c>
      <c r="C5" s="16">
        <v>4500</v>
      </c>
      <c r="H5"/>
      <c r="I5"/>
    </row>
    <row r="6" ht="15" customHeight="1" spans="1:9" x14ac:dyDescent="0.25">
      <c r="A6" s="16" t="s">
        <v>43</v>
      </c>
      <c r="B6" s="16" t="s">
        <v>33</v>
      </c>
      <c r="C6" s="16">
        <v>8000</v>
      </c>
      <c r="H6"/>
      <c r="I6"/>
    </row>
    <row r="7" ht="15" customHeight="1" spans="1:3" x14ac:dyDescent="0.25">
      <c r="A7" s="16" t="s">
        <v>44</v>
      </c>
      <c r="B7" s="16" t="s">
        <v>45</v>
      </c>
      <c r="C7" s="16">
        <v>1100</v>
      </c>
    </row>
    <row r="8" ht="15" customHeight="1" spans="1:9" x14ac:dyDescent="0.25">
      <c r="A8" s="16" t="s">
        <v>46</v>
      </c>
      <c r="B8" s="16" t="s">
        <v>33</v>
      </c>
      <c r="C8" s="16">
        <v>8000</v>
      </c>
      <c r="H8" s="19" t="s">
        <v>47</v>
      </c>
      <c r="I8" s="20" t="s">
        <v>48</v>
      </c>
    </row>
    <row r="9" ht="15" customHeight="1" spans="8:8" x14ac:dyDescent="0.25">
      <c r="H9" s="19" t="s">
        <v>49</v>
      </c>
    </row>
    <row r="10" ht="15" customHeight="1" spans="8:9" x14ac:dyDescent="0.25">
      <c r="H10" s="21" t="s">
        <v>50</v>
      </c>
      <c r="I10" s="22"/>
    </row>
    <row r="11" ht="15" customHeight="1" spans="8:8" x14ac:dyDescent="0.25">
      <c r="H11" s="19" t="s">
        <v>51</v>
      </c>
    </row>
    <row r="12" ht="15" customHeight="1" spans="8:9" x14ac:dyDescent="0.25">
      <c r="H12" s="21" t="s">
        <v>52</v>
      </c>
      <c r="I12" s="22"/>
    </row>
    <row r="13" ht="15" customHeight="1" spans="8:9" x14ac:dyDescent="0.25">
      <c r="H13" s="23" t="s">
        <v>53</v>
      </c>
      <c r="I13"/>
    </row>
    <row r="14" ht="15" customHeight="1" x14ac:dyDescent="0.25"/>
    <row r="15" ht="15" customHeight="1" spans="8:9" x14ac:dyDescent="0.25">
      <c r="H15" s="19" t="s">
        <v>54</v>
      </c>
      <c r="I15" s="24">
        <v>3</v>
      </c>
    </row>
    <row r="16" ht="15" customHeight="1" spans="8:9" x14ac:dyDescent="0.25">
      <c r="H16" s="19" t="s">
        <v>22</v>
      </c>
      <c r="I16" s="25" t="str" cm="1">
        <f t="array" ref="I16">IF(IF(ISERROR(F3)+ISERROR($I$15)=2,ERROR.TYPE(F3)=ERROR.TYPE($I$15),IF(ISERROR(F3)+ISERROR($I$15)=1,FALSE,IF(ISNUMBER(F3)*ISNUMBER($I$15)=1,ABS(F3-$I$15)&lt;=1E-9*(1+ABS($I$15)),EXACT(F3&amp;"",$I$15&amp;"")))),"Klopt","Wijkt af")</f>
        <v>Klopt</v>
      </c>
    </row>
  </sheetData>
  <mergeCells count="5">
    <mergeCell ref="H1:I1"/>
    <mergeCell ref="H2:I6"/>
    <mergeCell ref="H10:I10"/>
    <mergeCell ref="H12:I12"/>
    <mergeCell ref="H13:I13"/>
  </mergeCells>
  <conditionalFormatting sqref="I16">
    <cfRule type="expression" dxfId="0" priority="1">
      <formula>I16&lt;&gt;"Klopt"</formula>
    </cfRule>
  </conditionalFormatting>
  <pageMargins left="0.5" right="0.5" top="0.6" bottom="0.6" header="0.3" footer="0.3"/>
  <pageSetup paperSize="9" orientation="landscape" scale="91"/>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0"/>
  <sheetViews>
    <sheetView workbookViewId="0" zoomScale="100">
      <selection activeCell="F3" sqref="F3"/>
    </sheetView>
  </sheetViews>
  <sheetFormatPr defaultRowHeight="15" outlineLevelRow="0" outlineLevelCol="0" x14ac:dyDescent="55"/>
  <cols>
    <col min="1" max="1" width="16" customWidth="1"/>
    <col min="2" max="2" width="13" customWidth="1"/>
    <col min="4" max="6" width="10" customWidth="1"/>
    <col min="7" max="7" width="3" customWidth="1"/>
    <col min="8" max="8" width="20" customWidth="1"/>
    <col min="9" max="9" width="48" customWidth="1"/>
  </cols>
  <sheetData>
    <row r="1" ht="18" customHeight="1" spans="1:9" x14ac:dyDescent="0.25">
      <c r="A1" s="11" t="s">
        <v>55</v>
      </c>
      <c r="B1" s="12" t="s">
        <v>56</v>
      </c>
      <c r="D1" s="13" t="s">
        <v>57</v>
      </c>
      <c r="E1" s="13" t="s">
        <v>58</v>
      </c>
      <c r="F1" s="13" t="s">
        <v>59</v>
      </c>
      <c r="H1" s="15" t="s">
        <v>60</v>
      </c>
      <c r="I1"/>
    </row>
    <row r="2" ht="18" customHeight="1" spans="1:9" x14ac:dyDescent="0.25">
      <c r="A2" s="16" t="s">
        <v>61</v>
      </c>
      <c r="B2" s="26">
        <v>425</v>
      </c>
      <c r="D2" s="14">
        <v>0</v>
      </c>
      <c r="E2" s="14">
        <v>500</v>
      </c>
      <c r="H2"/>
      <c r="I2"/>
    </row>
    <row r="3" ht="15" customHeight="1" spans="1:9" x14ac:dyDescent="0.25">
      <c r="A3" s="16" t="s">
        <v>62</v>
      </c>
      <c r="B3" s="26">
        <v>5000</v>
      </c>
      <c r="D3" s="14">
        <v>500</v>
      </c>
      <c r="E3" s="14">
        <v>5000</v>
      </c>
      <c r="F3" s="18" cm="1">
        <f t="array" ref="F3">COUNTIFS($B$2:$B$9, "&gt;=" &amp; D3, $B$2:$B$9, "&lt;" &amp; E3)</f>
        <v>3</v>
      </c>
      <c r="H3" s="17" t="s">
        <v>63</v>
      </c>
      <c r="I3"/>
    </row>
    <row r="4" ht="15" customHeight="1" spans="1:9" x14ac:dyDescent="0.25">
      <c r="A4" s="16" t="s">
        <v>64</v>
      </c>
      <c r="B4" s="26">
        <v>1400</v>
      </c>
      <c r="D4" s="14">
        <v>5000</v>
      </c>
      <c r="E4" s="14">
        <v>25000</v>
      </c>
      <c r="H4"/>
      <c r="I4"/>
    </row>
    <row r="5" ht="15" customHeight="1" spans="1:9" x14ac:dyDescent="0.25">
      <c r="A5" s="16" t="s">
        <v>65</v>
      </c>
      <c r="B5" s="26">
        <v>495</v>
      </c>
      <c r="H5"/>
      <c r="I5"/>
    </row>
    <row r="6" ht="15" customHeight="1" spans="1:9" x14ac:dyDescent="0.25">
      <c r="A6" s="16" t="s">
        <v>66</v>
      </c>
      <c r="B6" s="26">
        <v>18250</v>
      </c>
      <c r="H6"/>
      <c r="I6"/>
    </row>
    <row r="7" ht="15" customHeight="1" spans="1:9" x14ac:dyDescent="0.25">
      <c r="A7" s="16" t="s">
        <v>67</v>
      </c>
      <c r="B7" s="26">
        <v>500</v>
      </c>
      <c r="H7"/>
      <c r="I7"/>
    </row>
    <row r="8" ht="15" customHeight="1" spans="1:2" x14ac:dyDescent="0.25">
      <c r="A8" s="16" t="s">
        <v>68</v>
      </c>
      <c r="B8" s="26">
        <v>12400</v>
      </c>
    </row>
    <row r="9" ht="15" customHeight="1" spans="1:9" x14ac:dyDescent="0.25">
      <c r="A9" s="16" t="s">
        <v>69</v>
      </c>
      <c r="B9" s="26">
        <v>2300</v>
      </c>
      <c r="H9" s="19" t="s">
        <v>47</v>
      </c>
      <c r="I9" s="20" t="s">
        <v>48</v>
      </c>
    </row>
    <row r="10" ht="15" customHeight="1" spans="8:8" x14ac:dyDescent="0.25">
      <c r="H10" s="19" t="s">
        <v>49</v>
      </c>
    </row>
    <row r="11" ht="15" customHeight="1" spans="8:9" x14ac:dyDescent="0.25">
      <c r="H11" s="21" t="s">
        <v>70</v>
      </c>
      <c r="I11" s="22"/>
    </row>
    <row r="12" ht="15" customHeight="1" spans="8:8" x14ac:dyDescent="0.25">
      <c r="H12" s="19" t="s">
        <v>51</v>
      </c>
    </row>
    <row r="13" ht="15" customHeight="1" spans="8:9" x14ac:dyDescent="0.25">
      <c r="H13" s="21" t="s">
        <v>71</v>
      </c>
      <c r="I13" s="22"/>
    </row>
    <row r="14" ht="15" customHeight="1" spans="8:9" x14ac:dyDescent="0.25">
      <c r="H14" s="23" t="s">
        <v>53</v>
      </c>
      <c r="I14"/>
    </row>
    <row r="15" ht="15" customHeight="1" x14ac:dyDescent="0.25"/>
    <row r="16" ht="15" customHeight="1" spans="8:9" x14ac:dyDescent="0.25">
      <c r="H16" s="19" t="s">
        <v>54</v>
      </c>
      <c r="I16" s="24">
        <v>3</v>
      </c>
    </row>
    <row r="17" ht="15" customHeight="1" spans="8:9" x14ac:dyDescent="0.25">
      <c r="H17" s="19" t="s">
        <v>22</v>
      </c>
      <c r="I17" s="25" t="str" cm="1">
        <f t="array" ref="I17">IF(IF(ISERROR(F3)+ISERROR($I$16)=2,ERROR.TYPE(F3)=ERROR.TYPE($I$16),IF(ISERROR(F3)+ISERROR($I$16)=1,FALSE,IF(ISNUMBER(F3)*ISNUMBER($I$16)=1,ABS(F3-$I$16)&lt;=1E-9*(1+ABS($I$16)),EXACT(F3&amp;"",$I$16&amp;"")))),"Klopt","Wijkt af")</f>
        <v>Klopt</v>
      </c>
    </row>
    <row r="18" ht="15" customHeight="1" x14ac:dyDescent="0.25"/>
    <row r="19" ht="15" customHeight="1" spans="8:9" x14ac:dyDescent="0.25">
      <c r="H19" s="17" t="s">
        <v>72</v>
      </c>
      <c r="I19"/>
    </row>
    <row r="20" ht="15" customHeight="1" spans="8:9" x14ac:dyDescent="0.25">
      <c r="H20"/>
      <c r="I20"/>
    </row>
  </sheetData>
  <mergeCells count="6">
    <mergeCell ref="H1:I2"/>
    <mergeCell ref="H3:I7"/>
    <mergeCell ref="H11:I11"/>
    <mergeCell ref="H13:I13"/>
    <mergeCell ref="H14:I14"/>
    <mergeCell ref="H19:I20"/>
  </mergeCells>
  <conditionalFormatting sqref="I17">
    <cfRule type="expression" dxfId="1" priority="1">
      <formula>I17&lt;&gt;"Klopt"</formula>
    </cfRule>
  </conditionalFormatting>
  <pageMargins left="0.5" right="0.5" top="0.6" bottom="0.6" header="0.3" footer="0.3"/>
  <pageSetup paperSize="9" orientation="landscape" scale="98"/>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F4" sqref="F4"/>
    </sheetView>
  </sheetViews>
  <sheetFormatPr defaultRowHeight="15" outlineLevelRow="0" outlineLevelCol="0" x14ac:dyDescent="55"/>
  <cols>
    <col min="1" max="1" width="11" customWidth="1"/>
    <col min="2" max="2" width="14" customWidth="1"/>
    <col min="3" max="3" width="10" customWidth="1"/>
    <col min="5" max="5" width="11" customWidth="1"/>
    <col min="6" max="6" width="14" customWidth="1"/>
    <col min="7" max="7" width="3" customWidth="1"/>
    <col min="8" max="8" width="20" customWidth="1"/>
    <col min="9" max="9" width="48" customWidth="1"/>
  </cols>
  <sheetData>
    <row r="1" ht="18" customHeight="1" spans="1:9" x14ac:dyDescent="0.25">
      <c r="A1" s="11" t="s">
        <v>30</v>
      </c>
      <c r="B1" s="11" t="s">
        <v>73</v>
      </c>
      <c r="C1" s="11" t="s">
        <v>31</v>
      </c>
      <c r="E1" s="13" t="s">
        <v>74</v>
      </c>
      <c r="F1" s="27">
        <v>45992</v>
      </c>
      <c r="H1" s="15" t="s">
        <v>75</v>
      </c>
      <c r="I1"/>
    </row>
    <row r="2" ht="18" customHeight="1" spans="1:9" x14ac:dyDescent="0.25">
      <c r="A2" s="16" t="s">
        <v>76</v>
      </c>
      <c r="B2" s="28">
        <v>45988</v>
      </c>
      <c r="C2" s="16" t="s">
        <v>36</v>
      </c>
      <c r="E2" s="13" t="s">
        <v>77</v>
      </c>
      <c r="F2" s="14" t="s">
        <v>36</v>
      </c>
      <c r="H2"/>
      <c r="I2"/>
    </row>
    <row r="3" ht="15" customHeight="1" spans="1:9" x14ac:dyDescent="0.25">
      <c r="A3" s="16" t="s">
        <v>78</v>
      </c>
      <c r="B3" s="28">
        <v>45994</v>
      </c>
      <c r="C3" s="16" t="s">
        <v>33</v>
      </c>
      <c r="E3" s="13" t="s">
        <v>79</v>
      </c>
      <c r="F3" s="14" t="s">
        <v>33</v>
      </c>
      <c r="H3" s="17" t="s">
        <v>80</v>
      </c>
      <c r="I3"/>
    </row>
    <row r="4" ht="15" customHeight="1" spans="1:9" x14ac:dyDescent="0.25">
      <c r="A4" s="16" t="s">
        <v>81</v>
      </c>
      <c r="B4" s="28">
        <v>46002</v>
      </c>
      <c r="C4" s="16" t="s">
        <v>36</v>
      </c>
      <c r="E4" s="13" t="s">
        <v>39</v>
      </c>
      <c r="F4" s="18" cm="1">
        <f t="array" ref="F4">SUM(COUNTIFS(B2:B9, "&gt;=" &amp; F1, B2:B9, "&lt;=" &amp; EOMONTH(F1, 0), C2:C9, F2:F3))</f>
        <v>4</v>
      </c>
      <c r="H4"/>
      <c r="I4"/>
    </row>
    <row r="5" ht="15" customHeight="1" spans="1:9" x14ac:dyDescent="0.25">
      <c r="A5" s="16" t="s">
        <v>82</v>
      </c>
      <c r="B5" s="28">
        <v>46008</v>
      </c>
      <c r="C5" s="16" t="s">
        <v>45</v>
      </c>
      <c r="H5"/>
      <c r="I5"/>
    </row>
    <row r="6" ht="15" customHeight="1" spans="1:9" x14ac:dyDescent="0.25">
      <c r="A6" s="16" t="s">
        <v>83</v>
      </c>
      <c r="B6" s="28">
        <v>46015</v>
      </c>
      <c r="C6" s="16" t="s">
        <v>33</v>
      </c>
      <c r="H6"/>
      <c r="I6"/>
    </row>
    <row r="7" ht="15" customHeight="1" spans="1:9" x14ac:dyDescent="0.25">
      <c r="A7" s="16" t="s">
        <v>84</v>
      </c>
      <c r="B7" s="28">
        <v>46022</v>
      </c>
      <c r="C7" s="16" t="s">
        <v>36</v>
      </c>
      <c r="H7"/>
      <c r="I7"/>
    </row>
    <row r="8" ht="15" customHeight="1" spans="1:3" x14ac:dyDescent="0.25">
      <c r="A8" s="16" t="s">
        <v>85</v>
      </c>
      <c r="B8" s="28">
        <v>46024</v>
      </c>
      <c r="C8" s="16" t="s">
        <v>33</v>
      </c>
    </row>
    <row r="9" ht="15" customHeight="1" spans="1:9" x14ac:dyDescent="0.25">
      <c r="A9" s="16" t="s">
        <v>86</v>
      </c>
      <c r="B9" s="28">
        <v>46010</v>
      </c>
      <c r="C9" s="16" t="s">
        <v>42</v>
      </c>
      <c r="H9" s="19" t="s">
        <v>47</v>
      </c>
      <c r="I9" s="20" t="s">
        <v>87</v>
      </c>
    </row>
    <row r="10" ht="15" customHeight="1" spans="8:8" x14ac:dyDescent="0.25">
      <c r="H10" s="19" t="s">
        <v>49</v>
      </c>
    </row>
    <row r="11" ht="15" customHeight="1" spans="8:9" x14ac:dyDescent="0.25">
      <c r="H11" s="21" t="s">
        <v>88</v>
      </c>
      <c r="I11" s="22"/>
    </row>
    <row r="12" ht="15" customHeight="1" spans="8:9" x14ac:dyDescent="0.25">
      <c r="H12" s="22"/>
      <c r="I12" s="22"/>
    </row>
    <row r="13" ht="15" customHeight="1" spans="8:8" x14ac:dyDescent="0.25">
      <c r="H13" s="19" t="s">
        <v>51</v>
      </c>
    </row>
    <row r="14" ht="15" customHeight="1" spans="8:9" x14ac:dyDescent="0.25">
      <c r="H14" s="21" t="s">
        <v>89</v>
      </c>
      <c r="I14" s="22"/>
    </row>
    <row r="15" ht="15" customHeight="1" spans="8:9" x14ac:dyDescent="0.25">
      <c r="H15" s="22"/>
      <c r="I15" s="22"/>
    </row>
    <row r="16" ht="15" customHeight="1" spans="8:9" x14ac:dyDescent="0.25">
      <c r="H16" s="23" t="s">
        <v>53</v>
      </c>
      <c r="I16"/>
    </row>
    <row r="17" ht="15" customHeight="1" x14ac:dyDescent="0.25"/>
    <row r="18" ht="15" customHeight="1" spans="8:9" x14ac:dyDescent="0.25">
      <c r="H18" s="19" t="s">
        <v>54</v>
      </c>
      <c r="I18" s="24">
        <v>4</v>
      </c>
    </row>
    <row r="19" ht="15" customHeight="1" spans="8:9" x14ac:dyDescent="0.25">
      <c r="H19" s="19" t="s">
        <v>22</v>
      </c>
      <c r="I19" s="25" t="str" cm="1">
        <f t="array" ref="I19">IF(IF(ISERROR(F4)+ISERROR($I$18)=2,ERROR.TYPE(F4)=ERROR.TYPE($I$18),IF(ISERROR(F4)+ISERROR($I$18)=1,FALSE,IF(ISNUMBER(F4)*ISNUMBER($I$18)=1,ABS(F4-$I$18)&lt;=1E-9*(1+ABS($I$18)),EXACT(F4&amp;"",$I$18&amp;"")))),"Klopt","Wijkt af")</f>
        <v>Klopt</v>
      </c>
    </row>
  </sheetData>
  <mergeCells count="5">
    <mergeCell ref="H1:I2"/>
    <mergeCell ref="H3:I7"/>
    <mergeCell ref="H11:I12"/>
    <mergeCell ref="H14:I15"/>
    <mergeCell ref="H16:I16"/>
  </mergeCells>
  <conditionalFormatting sqref="I19">
    <cfRule type="expression" dxfId="2" priority="1">
      <formula>I19&lt;&gt;"Klopt"</formula>
    </cfRule>
  </conditionalFormatting>
  <pageMargins left="0.5" right="0.5" top="0.6" bottom="0.6" header="0.3" footer="0.3"/>
  <pageSetup paperSize="9" orientation="landscape" scale="97"/>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N39"/>
  <sheetViews>
    <sheetView workbookViewId="0" zoomScale="100">
      <selection activeCell="G5" sqref="G5"/>
    </sheetView>
  </sheetViews>
  <sheetFormatPr defaultRowHeight="15" outlineLevelRow="0" outlineLevelCol="0" x14ac:dyDescent="55"/>
  <cols>
    <col min="1" max="1" width="11" customWidth="1"/>
    <col min="2" max="2" width="10" customWidth="1"/>
    <col min="3" max="3" width="20" customWidth="1"/>
    <col min="4" max="4" width="14" customWidth="1"/>
    <col min="6" max="6" width="12" customWidth="1"/>
    <col min="7" max="7" width="14" customWidth="1"/>
    <col min="8" max="9" width="10" customWidth="1"/>
    <col min="10" max="10" width="3" customWidth="1"/>
    <col min="11" max="11" width="20" customWidth="1"/>
    <col min="12" max="14" width="16" customWidth="1"/>
  </cols>
  <sheetData>
    <row r="1" ht="18" customHeight="1" spans="1:14" x14ac:dyDescent="0.25">
      <c r="A1" s="11" t="s">
        <v>30</v>
      </c>
      <c r="B1" s="11" t="s">
        <v>31</v>
      </c>
      <c r="C1" s="12" t="s">
        <v>32</v>
      </c>
      <c r="D1" s="11" t="s">
        <v>73</v>
      </c>
      <c r="F1" s="13" t="s">
        <v>57</v>
      </c>
      <c r="G1" s="27">
        <v>45658</v>
      </c>
      <c r="K1" s="15" t="s">
        <v>90</v>
      </c>
      <c r="L1"/>
      <c r="M1"/>
      <c r="N1"/>
    </row>
    <row r="2" ht="18" customHeight="1" spans="1:14" x14ac:dyDescent="0.25">
      <c r="A2" s="16" t="s">
        <v>91</v>
      </c>
      <c r="B2" s="16" t="s">
        <v>36</v>
      </c>
      <c r="C2" s="16">
        <v>8000</v>
      </c>
      <c r="D2" s="28">
        <v>45671</v>
      </c>
      <c r="F2" s="13" t="s">
        <v>92</v>
      </c>
      <c r="G2" s="27">
        <v>46022</v>
      </c>
      <c r="K2"/>
      <c r="L2"/>
      <c r="M2"/>
      <c r="N2"/>
    </row>
    <row r="3" ht="15" customHeight="1" spans="1:14" x14ac:dyDescent="0.25">
      <c r="A3" s="16" t="s">
        <v>93</v>
      </c>
      <c r="B3" s="16" t="s">
        <v>42</v>
      </c>
      <c r="C3" s="16">
        <v>4500</v>
      </c>
      <c r="D3" s="28">
        <v>45691</v>
      </c>
      <c r="K3" s="17" t="s">
        <v>94</v>
      </c>
      <c r="L3"/>
      <c r="M3"/>
      <c r="N3"/>
    </row>
    <row r="4" ht="15" customHeight="1" spans="1:14" x14ac:dyDescent="0.25">
      <c r="A4" s="16" t="s">
        <v>95</v>
      </c>
      <c r="B4" s="16" t="s">
        <v>33</v>
      </c>
      <c r="C4" s="16">
        <v>4000</v>
      </c>
      <c r="D4" s="28">
        <v>45706</v>
      </c>
      <c r="F4" s="13" t="s">
        <v>31</v>
      </c>
      <c r="G4" s="14">
        <v>8000</v>
      </c>
      <c r="H4" s="14">
        <v>4500</v>
      </c>
      <c r="I4" s="14">
        <v>4000</v>
      </c>
      <c r="K4"/>
      <c r="L4"/>
      <c r="M4"/>
      <c r="N4"/>
    </row>
    <row r="5" ht="15" customHeight="1" spans="1:14" x14ac:dyDescent="0.25">
      <c r="A5" s="16" t="s">
        <v>96</v>
      </c>
      <c r="B5" s="16" t="s">
        <v>36</v>
      </c>
      <c r="C5" s="16">
        <v>8000</v>
      </c>
      <c r="D5" s="28">
        <v>45798</v>
      </c>
      <c r="F5" s="14" t="s">
        <v>36</v>
      </c>
      <c r="G5" s="18" cm="1">
        <f t="array" ref="G5:I7">_xlfn.LET(
  _xlpm.journals, F5:F7,
  _xlpm.accounts, G4:I4,
  _xlpm.dateFrom, G1,
  _xlpm.dateTo, G2,
  COUNTIFS(
    B2:B9, _xlpm.journals,
    C2:C9, _xlpm.accounts,
    D2:D9, "&gt;=" &amp; _xlpm.dateFrom,
    D2:D9, "&lt;=" &amp; _xlpm.dateTo
  )
)</f>
        <v>2</v>
      </c>
      <c r="H5" s="29">
        <v>0</v>
      </c>
      <c r="I5" s="29">
        <v>0</v>
      </c>
      <c r="K5"/>
      <c r="L5"/>
      <c r="M5"/>
      <c r="N5"/>
    </row>
    <row r="6" ht="15" customHeight="1" spans="1:14" x14ac:dyDescent="0.25">
      <c r="A6" s="16" t="s">
        <v>97</v>
      </c>
      <c r="B6" s="16" t="s">
        <v>42</v>
      </c>
      <c r="C6" s="16">
        <v>4500</v>
      </c>
      <c r="D6" s="28">
        <v>45912</v>
      </c>
      <c r="F6" s="14" t="s">
        <v>42</v>
      </c>
      <c r="G6" s="29">
        <v>0</v>
      </c>
      <c r="H6" s="29">
        <v>2</v>
      </c>
      <c r="I6" s="29">
        <v>0</v>
      </c>
      <c r="K6"/>
      <c r="L6"/>
      <c r="M6"/>
      <c r="N6"/>
    </row>
    <row r="7" ht="15" customHeight="1" spans="1:14" x14ac:dyDescent="0.25">
      <c r="A7" s="16" t="s">
        <v>98</v>
      </c>
      <c r="B7" s="16" t="s">
        <v>33</v>
      </c>
      <c r="C7" s="16">
        <v>8000</v>
      </c>
      <c r="D7" s="28">
        <v>46022</v>
      </c>
      <c r="F7" s="14" t="s">
        <v>33</v>
      </c>
      <c r="G7" s="29">
        <v>1</v>
      </c>
      <c r="H7" s="29">
        <v>0</v>
      </c>
      <c r="I7" s="29">
        <v>1</v>
      </c>
      <c r="K7"/>
      <c r="L7"/>
      <c r="M7"/>
      <c r="N7"/>
    </row>
    <row r="8" ht="15" customHeight="1" spans="1:4" x14ac:dyDescent="0.25">
      <c r="A8" s="16" t="s">
        <v>99</v>
      </c>
      <c r="B8" s="16" t="s">
        <v>36</v>
      </c>
      <c r="C8" s="16">
        <v>8000</v>
      </c>
      <c r="D8" s="28">
        <v>46024</v>
      </c>
    </row>
    <row r="9" ht="15" customHeight="1" spans="1:12" x14ac:dyDescent="0.25">
      <c r="A9" s="16" t="s">
        <v>100</v>
      </c>
      <c r="B9" s="16" t="s">
        <v>33</v>
      </c>
      <c r="C9" s="16">
        <v>4000</v>
      </c>
      <c r="D9" s="28">
        <v>45646</v>
      </c>
      <c r="K9" s="19" t="s">
        <v>47</v>
      </c>
      <c r="L9" s="20" t="s">
        <v>101</v>
      </c>
    </row>
    <row r="10" ht="15" customHeight="1" spans="11:11" x14ac:dyDescent="0.25">
      <c r="K10" s="19" t="s">
        <v>49</v>
      </c>
    </row>
    <row r="11" ht="15" customHeight="1" spans="11:14" x14ac:dyDescent="0.25">
      <c r="K11" s="21" t="s">
        <v>102</v>
      </c>
      <c r="L11" s="22"/>
      <c r="M11" s="22"/>
      <c r="N11" s="22"/>
    </row>
    <row r="12" ht="15" customHeight="1" spans="11:14" x14ac:dyDescent="0.25">
      <c r="K12" s="22"/>
      <c r="L12" s="22"/>
      <c r="M12" s="22"/>
      <c r="N12" s="22"/>
    </row>
    <row r="13" ht="15" customHeight="1" spans="11:14" x14ac:dyDescent="0.25">
      <c r="K13" s="22"/>
      <c r="L13" s="22"/>
      <c r="M13" s="22"/>
      <c r="N13" s="22"/>
    </row>
    <row r="14" ht="15" customHeight="1" spans="11:14" x14ac:dyDescent="0.25">
      <c r="K14" s="22"/>
      <c r="L14" s="22"/>
      <c r="M14" s="22"/>
      <c r="N14" s="22"/>
    </row>
    <row r="15" ht="15" customHeight="1" spans="11:14" x14ac:dyDescent="0.25">
      <c r="K15" s="22"/>
      <c r="L15" s="22"/>
      <c r="M15" s="22"/>
      <c r="N15" s="22"/>
    </row>
    <row r="16" ht="15" customHeight="1" spans="11:14" x14ac:dyDescent="0.25">
      <c r="K16" s="22"/>
      <c r="L16" s="22"/>
      <c r="M16" s="22"/>
      <c r="N16" s="22"/>
    </row>
    <row r="17" ht="15" customHeight="1" spans="11:14" x14ac:dyDescent="0.25">
      <c r="K17" s="22"/>
      <c r="L17" s="22"/>
      <c r="M17" s="22"/>
      <c r="N17" s="22"/>
    </row>
    <row r="18" ht="15" customHeight="1" spans="11:14" x14ac:dyDescent="0.25">
      <c r="K18" s="22"/>
      <c r="L18" s="22"/>
      <c r="M18" s="22"/>
      <c r="N18" s="22"/>
    </row>
    <row r="19" ht="15" customHeight="1" spans="11:14" x14ac:dyDescent="0.25">
      <c r="K19" s="22"/>
      <c r="L19" s="22"/>
      <c r="M19" s="22"/>
      <c r="N19" s="22"/>
    </row>
    <row r="20" ht="15" customHeight="1" spans="11:14" x14ac:dyDescent="0.25">
      <c r="K20" s="22"/>
      <c r="L20" s="22"/>
      <c r="M20" s="22"/>
      <c r="N20" s="22"/>
    </row>
    <row r="21" ht="15" customHeight="1" spans="11:14" x14ac:dyDescent="0.25">
      <c r="K21" s="22"/>
      <c r="L21" s="22"/>
      <c r="M21" s="22"/>
      <c r="N21" s="22"/>
    </row>
    <row r="22" ht="15" customHeight="1" spans="11:11" x14ac:dyDescent="0.25">
      <c r="K22" s="19" t="s">
        <v>51</v>
      </c>
    </row>
    <row r="23" ht="15" customHeight="1" spans="11:14" x14ac:dyDescent="0.25">
      <c r="K23" s="21" t="s">
        <v>103</v>
      </c>
      <c r="L23" s="22"/>
      <c r="M23" s="22"/>
      <c r="N23" s="22"/>
    </row>
    <row r="24" ht="15" customHeight="1" spans="11:14" x14ac:dyDescent="0.25">
      <c r="K24" s="22"/>
      <c r="L24" s="22"/>
      <c r="M24" s="22"/>
      <c r="N24" s="22"/>
    </row>
    <row r="25" ht="15" customHeight="1" spans="11:14" x14ac:dyDescent="0.25">
      <c r="K25" s="22"/>
      <c r="L25" s="22"/>
      <c r="M25" s="22"/>
      <c r="N25" s="22"/>
    </row>
    <row r="26" ht="15" customHeight="1" spans="11:14" x14ac:dyDescent="0.25">
      <c r="K26" s="22"/>
      <c r="L26" s="22"/>
      <c r="M26" s="22"/>
      <c r="N26" s="22"/>
    </row>
    <row r="27" ht="15" customHeight="1" spans="11:14" x14ac:dyDescent="0.25">
      <c r="K27" s="22"/>
      <c r="L27" s="22"/>
      <c r="M27" s="22"/>
      <c r="N27" s="22"/>
    </row>
    <row r="28" ht="15" customHeight="1" spans="11:14" x14ac:dyDescent="0.25">
      <c r="K28" s="22"/>
      <c r="L28" s="22"/>
      <c r="M28" s="22"/>
      <c r="N28" s="22"/>
    </row>
    <row r="29" ht="15" customHeight="1" spans="11:14" x14ac:dyDescent="0.25">
      <c r="K29" s="22"/>
      <c r="L29" s="22"/>
      <c r="M29" s="22"/>
      <c r="N29" s="22"/>
    </row>
    <row r="30" ht="15" customHeight="1" spans="11:14" x14ac:dyDescent="0.25">
      <c r="K30" s="22"/>
      <c r="L30" s="22"/>
      <c r="M30" s="22"/>
      <c r="N30" s="22"/>
    </row>
    <row r="31" ht="15" customHeight="1" spans="11:14" x14ac:dyDescent="0.25">
      <c r="K31" s="22"/>
      <c r="L31" s="22"/>
      <c r="M31" s="22"/>
      <c r="N31" s="22"/>
    </row>
    <row r="32" ht="15" customHeight="1" spans="11:14" x14ac:dyDescent="0.25">
      <c r="K32" s="22"/>
      <c r="L32" s="22"/>
      <c r="M32" s="22"/>
      <c r="N32" s="22"/>
    </row>
    <row r="33" ht="15" customHeight="1" spans="11:14" x14ac:dyDescent="0.25">
      <c r="K33" s="22"/>
      <c r="L33" s="22"/>
      <c r="M33" s="22"/>
      <c r="N33" s="22"/>
    </row>
    <row r="34" ht="15" customHeight="1" spans="11:14" x14ac:dyDescent="0.25">
      <c r="K34" s="23" t="s">
        <v>53</v>
      </c>
      <c r="L34"/>
      <c r="M34"/>
      <c r="N34"/>
    </row>
    <row r="35" ht="15" customHeight="1" x14ac:dyDescent="0.25"/>
    <row r="36" ht="15" customHeight="1" spans="11:14" x14ac:dyDescent="0.25">
      <c r="K36" s="19" t="s">
        <v>54</v>
      </c>
      <c r="L36" s="24">
        <v>2</v>
      </c>
      <c r="M36" s="24">
        <v>0</v>
      </c>
      <c r="N36" s="24">
        <v>0</v>
      </c>
    </row>
    <row r="37" ht="15" customHeight="1" spans="12:14" x14ac:dyDescent="0.25">
      <c r="L37" s="24">
        <v>0</v>
      </c>
      <c r="M37" s="24">
        <v>2</v>
      </c>
      <c r="N37" s="24">
        <v>0</v>
      </c>
    </row>
    <row r="38" ht="15" customHeight="1" spans="12:14" x14ac:dyDescent="0.25">
      <c r="L38" s="24">
        <v>1</v>
      </c>
      <c r="M38" s="24">
        <v>0</v>
      </c>
      <c r="N38" s="24">
        <v>1</v>
      </c>
    </row>
    <row r="39" ht="15" customHeight="1" spans="11:14" x14ac:dyDescent="0.25">
      <c r="K39" s="19" t="s">
        <v>22</v>
      </c>
      <c r="L39" s="25" t="str" cm="1">
        <f t="array" ref="L39">IF(SUMPRODUCT(--NOT(IF(ISERROR(G5:I7)+ISERROR($L$36:$N$38)=2,ERROR.TYPE(G5:I7)=ERROR.TYPE($L$36:$N$38),IF(ISERROR(G5:I7)+ISERROR($L$36:$N$38)=1,FALSE,IF(ISNUMBER(G5:I7)*ISNUMBER($L$36:$N$38)=1,ABS(G5:I7-$L$36:$N$38)&lt;=1E-9*(1+ABS($L$36:$N$38)),EXACT(G5:I7&amp;"",$L$36:$N$38&amp;""))))))=0,"Klopt","Wijkt af")</f>
        <v>Klopt</v>
      </c>
      <c r="M39"/>
      <c r="N39"/>
    </row>
  </sheetData>
  <mergeCells count="6">
    <mergeCell ref="K1:N2"/>
    <mergeCell ref="K3:N7"/>
    <mergeCell ref="K11:N21"/>
    <mergeCell ref="K23:N33"/>
    <mergeCell ref="K34:N34"/>
    <mergeCell ref="L39:N39"/>
  </mergeCells>
  <conditionalFormatting sqref="L39">
    <cfRule type="expression" dxfId="3" priority="1">
      <formula>L39&lt;&gt;"Klopt"</formula>
    </cfRule>
  </conditionalFormatting>
  <pageMargins left="0.5" right="0.5" top="0.6" bottom="0.6" header="0.3" footer="0.3"/>
  <pageSetup paperSize="9" orientation="landscape" scale="74"/>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AANTALLEN.ALS: Voorbeeldwerkmap van DivZero</dc:title>
  <dc:subject>Telt de rijen waarin aan elke voorwaarde die je opgeeft is voldaan, waarbij elke voorwaarde op een eigen bereik wordt getest.</dc:subject>
  <dc:description/>
  <dc:language>nl-NL</dc:language>
  <cp:keywords/>
  <cp:category/>
  <cp:lastModifiedBy>DivZero</cp:lastModifiedBy>
  <dcterms:created xsi:type="dcterms:W3CDTF">2026-10-23T15:24:03Z</dcterms:created>
  <dcterms:modified xsi:type="dcterms:W3CDTF">2026-10-23T15:24:03Z</dcterms:modified>
</cp:coreProperties>
</file>